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ELRIEU MARC\Desktop\Digest 2020 reviewed\Tables\"/>
    </mc:Choice>
  </mc:AlternateContent>
  <xr:revisionPtr revIDLastSave="0" documentId="13_ncr:1_{24A752E6-6AF3-4980-B6EA-DA2B987B5A4E}" xr6:coauthVersionLast="47" xr6:coauthVersionMax="47" xr10:uidLastSave="{00000000-0000-0000-0000-000000000000}"/>
  <bookViews>
    <workbookView xWindow="-110" yWindow="-110" windowWidth="30220" windowHeight="19620" activeTab="1" xr2:uid="{00000000-000D-0000-FFFF-FFFF00000000}"/>
  </bookViews>
  <sheets>
    <sheet name="enrollment figures" sheetId="1" r:id="rId1"/>
    <sheet name="popn figures" sheetId="4" r:id="rId2"/>
    <sheet name="NE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" l="1"/>
  <c r="H14" i="2"/>
  <c r="I10" i="2"/>
  <c r="H10" i="2"/>
  <c r="G10" i="2"/>
  <c r="I6" i="2"/>
  <c r="H6" i="2"/>
  <c r="M6" i="2"/>
  <c r="L6" i="2"/>
  <c r="C6" i="2"/>
  <c r="B6" i="2"/>
  <c r="K6" i="2"/>
  <c r="J6" i="2"/>
  <c r="E6" i="2"/>
  <c r="D6" i="2"/>
  <c r="G6" i="2"/>
  <c r="F6" i="2"/>
  <c r="F10" i="2"/>
  <c r="D10" i="2"/>
  <c r="E10" i="2"/>
  <c r="C10" i="2"/>
  <c r="B10" i="2"/>
  <c r="M10" i="2"/>
  <c r="L10" i="2"/>
  <c r="K10" i="2"/>
  <c r="J10" i="2"/>
  <c r="M38" i="4"/>
  <c r="Q38" i="4"/>
  <c r="P38" i="4"/>
  <c r="O38" i="4"/>
  <c r="R38" i="4"/>
  <c r="S38" i="4"/>
  <c r="N38" i="4"/>
  <c r="M39" i="4"/>
  <c r="Q39" i="4"/>
  <c r="P39" i="4"/>
  <c r="O39" i="4"/>
  <c r="R39" i="4"/>
  <c r="S39" i="4"/>
  <c r="N39" i="4"/>
  <c r="M40" i="4"/>
  <c r="Q40" i="4"/>
  <c r="P40" i="4"/>
  <c r="O40" i="4"/>
  <c r="R40" i="4"/>
  <c r="S40" i="4"/>
  <c r="N40" i="4"/>
  <c r="M41" i="4"/>
  <c r="Q41" i="4"/>
  <c r="P41" i="4"/>
  <c r="O41" i="4"/>
  <c r="R41" i="4"/>
  <c r="S41" i="4"/>
  <c r="N41" i="4"/>
  <c r="M42" i="4"/>
  <c r="Q42" i="4"/>
  <c r="P42" i="4"/>
  <c r="O42" i="4"/>
  <c r="R42" i="4"/>
  <c r="S42" i="4"/>
  <c r="N42" i="4"/>
  <c r="N37" i="4"/>
  <c r="S37" i="4"/>
  <c r="R37" i="4"/>
  <c r="O37" i="4"/>
  <c r="P37" i="4"/>
  <c r="Q37" i="4"/>
  <c r="M37" i="4"/>
  <c r="M29" i="4"/>
  <c r="Q29" i="4"/>
  <c r="P29" i="4"/>
  <c r="O29" i="4"/>
  <c r="R29" i="4"/>
  <c r="S29" i="4"/>
  <c r="N29" i="4"/>
  <c r="M30" i="4"/>
  <c r="Q30" i="4"/>
  <c r="P30" i="4"/>
  <c r="O30" i="4"/>
  <c r="R30" i="4"/>
  <c r="S30" i="4"/>
  <c r="N30" i="4"/>
  <c r="M31" i="4"/>
  <c r="Q31" i="4"/>
  <c r="P31" i="4"/>
  <c r="O31" i="4"/>
  <c r="R31" i="4"/>
  <c r="S31" i="4"/>
  <c r="N31" i="4"/>
  <c r="M32" i="4"/>
  <c r="Q32" i="4"/>
  <c r="P32" i="4"/>
  <c r="O32" i="4"/>
  <c r="R32" i="4"/>
  <c r="S32" i="4"/>
  <c r="N32" i="4"/>
  <c r="M33" i="4"/>
  <c r="Q33" i="4"/>
  <c r="P33" i="4"/>
  <c r="O33" i="4"/>
  <c r="R33" i="4"/>
  <c r="S33" i="4"/>
  <c r="N33" i="4"/>
  <c r="N28" i="4"/>
  <c r="S28" i="4"/>
  <c r="R28" i="4"/>
  <c r="O28" i="4"/>
  <c r="P28" i="4"/>
  <c r="Q28" i="4"/>
  <c r="M28" i="4"/>
  <c r="M18" i="4"/>
  <c r="Q18" i="4"/>
  <c r="P18" i="4"/>
  <c r="O18" i="4"/>
  <c r="R18" i="4"/>
  <c r="S18" i="4"/>
  <c r="N18" i="4"/>
  <c r="M19" i="4"/>
  <c r="Q19" i="4"/>
  <c r="P19" i="4"/>
  <c r="O19" i="4"/>
  <c r="R19" i="4"/>
  <c r="S19" i="4"/>
  <c r="N19" i="4"/>
  <c r="M20" i="4"/>
  <c r="Q20" i="4"/>
  <c r="P20" i="4"/>
  <c r="O20" i="4"/>
  <c r="R20" i="4"/>
  <c r="S20" i="4"/>
  <c r="N20" i="4"/>
  <c r="M21" i="4"/>
  <c r="Q21" i="4"/>
  <c r="P21" i="4"/>
  <c r="O21" i="4"/>
  <c r="R21" i="4"/>
  <c r="S21" i="4"/>
  <c r="N21" i="4"/>
  <c r="M22" i="4"/>
  <c r="Q22" i="4"/>
  <c r="P22" i="4"/>
  <c r="O22" i="4"/>
  <c r="R22" i="4"/>
  <c r="S22" i="4"/>
  <c r="N22" i="4"/>
  <c r="N17" i="4"/>
  <c r="S17" i="4"/>
  <c r="R17" i="4"/>
  <c r="O17" i="4"/>
  <c r="P17" i="4"/>
  <c r="Q17" i="4"/>
  <c r="M17" i="4"/>
  <c r="M9" i="4"/>
  <c r="Q9" i="4"/>
  <c r="P9" i="4"/>
  <c r="O9" i="4"/>
  <c r="R9" i="4"/>
  <c r="S9" i="4"/>
  <c r="N9" i="4"/>
  <c r="M10" i="4"/>
  <c r="Q10" i="4"/>
  <c r="P10" i="4"/>
  <c r="O10" i="4"/>
  <c r="R10" i="4"/>
  <c r="S10" i="4"/>
  <c r="N10" i="4"/>
  <c r="M11" i="4"/>
  <c r="Q11" i="4"/>
  <c r="P11" i="4"/>
  <c r="O11" i="4"/>
  <c r="R11" i="4"/>
  <c r="S11" i="4"/>
  <c r="N11" i="4"/>
  <c r="M12" i="4"/>
  <c r="Q12" i="4"/>
  <c r="P12" i="4"/>
  <c r="O12" i="4"/>
  <c r="R12" i="4"/>
  <c r="S12" i="4"/>
  <c r="N12" i="4"/>
  <c r="M13" i="4"/>
  <c r="Q13" i="4"/>
  <c r="P13" i="4"/>
  <c r="O13" i="4"/>
  <c r="R13" i="4"/>
  <c r="S13" i="4"/>
  <c r="N13" i="4"/>
  <c r="N8" i="4"/>
  <c r="B11" i="2" s="1"/>
  <c r="S8" i="4"/>
  <c r="R8" i="4"/>
  <c r="O8" i="4"/>
  <c r="P8" i="4"/>
  <c r="Q8" i="4"/>
  <c r="M8" i="4"/>
  <c r="C15" i="2"/>
  <c r="M15" i="2"/>
  <c r="K15" i="2"/>
  <c r="E15" i="2"/>
  <c r="G15" i="2"/>
  <c r="I15" i="2"/>
  <c r="C14" i="2"/>
  <c r="B14" i="2"/>
  <c r="M14" i="2"/>
  <c r="L14" i="2"/>
  <c r="K14" i="2"/>
  <c r="K16" i="2" s="1"/>
  <c r="J14" i="2"/>
  <c r="E14" i="2"/>
  <c r="D14" i="2"/>
  <c r="G14" i="2"/>
  <c r="F14" i="2"/>
  <c r="B15" i="2"/>
  <c r="L15" i="2"/>
  <c r="J15" i="2"/>
  <c r="D15" i="2"/>
  <c r="F15" i="2"/>
  <c r="H15" i="2"/>
  <c r="J7" i="2" l="1"/>
  <c r="J8" i="2" s="1"/>
  <c r="F7" i="2"/>
  <c r="F8" i="2" s="1"/>
  <c r="D7" i="2"/>
  <c r="D8" i="2" s="1"/>
  <c r="K11" i="2"/>
  <c r="K12" i="2" s="1"/>
  <c r="M11" i="2"/>
  <c r="L7" i="2"/>
  <c r="L8" i="2" s="1"/>
  <c r="E7" i="2"/>
  <c r="E8" i="2" s="1"/>
  <c r="F11" i="2"/>
  <c r="F12" i="2" s="1"/>
  <c r="K7" i="2"/>
  <c r="K8" i="2" s="1"/>
  <c r="D11" i="2"/>
  <c r="D12" i="2" s="1"/>
  <c r="G11" i="2"/>
  <c r="G12" i="2" s="1"/>
  <c r="G7" i="2"/>
  <c r="G8" i="2" s="1"/>
  <c r="M7" i="2"/>
  <c r="M8" i="2" s="1"/>
  <c r="J11" i="2"/>
  <c r="J12" i="2" s="1"/>
  <c r="L11" i="2"/>
  <c r="L12" i="2" s="1"/>
  <c r="E11" i="2"/>
  <c r="E12" i="2" s="1"/>
  <c r="B7" i="2"/>
  <c r="B8" i="2" s="1"/>
  <c r="C7" i="2"/>
  <c r="C8" i="2" s="1"/>
  <c r="C11" i="2"/>
  <c r="C12" i="2" s="1"/>
  <c r="H11" i="2"/>
  <c r="I11" i="2"/>
  <c r="I12" i="2" s="1"/>
  <c r="H7" i="2"/>
  <c r="H8" i="2" s="1"/>
  <c r="I7" i="2"/>
  <c r="I8" i="2" s="1"/>
  <c r="O6" i="2"/>
  <c r="M12" i="2"/>
  <c r="B12" i="2"/>
  <c r="N14" i="2"/>
  <c r="N6" i="2"/>
  <c r="N10" i="2"/>
  <c r="O10" i="2"/>
  <c r="I16" i="2"/>
  <c r="C16" i="2"/>
  <c r="M16" i="2"/>
  <c r="E16" i="2"/>
  <c r="G16" i="2"/>
  <c r="L16" i="2"/>
  <c r="F16" i="2"/>
  <c r="B16" i="2"/>
  <c r="D16" i="2"/>
  <c r="H16" i="2"/>
  <c r="J16" i="2"/>
  <c r="O14" i="2"/>
  <c r="N15" i="2"/>
  <c r="O15" i="2"/>
  <c r="N11" i="2" l="1"/>
  <c r="N12" i="2" s="1"/>
  <c r="O11" i="2"/>
  <c r="O12" i="2" s="1"/>
  <c r="O7" i="2"/>
  <c r="O8" i="2" s="1"/>
  <c r="N7" i="2"/>
  <c r="N8" i="2" s="1"/>
  <c r="H12" i="2"/>
  <c r="N16" i="2"/>
  <c r="O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E1DA8237-DF61-4EE1-8665-7F5ECF00EE8E}">
      <text>
        <r>
          <rPr>
            <sz val="11"/>
            <color theme="1"/>
            <rFont val="Arial"/>
            <family val="2"/>
            <charset val="162"/>
          </rPr>
          <t>======
ID#AAAAQcu3wfc
Vanda Sawalha    (2021-11-02 19:11:12)
inaccurate summation, recalculate the total for VESP task</t>
        </r>
      </text>
    </comment>
  </commentList>
</comments>
</file>

<file path=xl/sharedStrings.xml><?xml version="1.0" encoding="utf-8"?>
<sst xmlns="http://schemas.openxmlformats.org/spreadsheetml/2006/main" count="216" uniqueCount="52">
  <si>
    <t>The total number of children (boys and girls) aged 6 to 11 enrolled in school, divided by the children 6 to 11 in the population, by province, by year level. 2018, 2019, 2020</t>
  </si>
  <si>
    <t>Malampa</t>
  </si>
  <si>
    <t>Penama</t>
  </si>
  <si>
    <t>Sanma</t>
  </si>
  <si>
    <t>Shefa</t>
  </si>
  <si>
    <t>Tafea</t>
  </si>
  <si>
    <t>Torba</t>
  </si>
  <si>
    <t>Grand Total</t>
  </si>
  <si>
    <t>F</t>
  </si>
  <si>
    <t>M</t>
  </si>
  <si>
    <t>Malampa Total</t>
  </si>
  <si>
    <t>Penama Total</t>
  </si>
  <si>
    <t>Sanma Total</t>
  </si>
  <si>
    <t>Shefa Total</t>
  </si>
  <si>
    <t>Tafea Total</t>
  </si>
  <si>
    <t>Torba Total</t>
  </si>
  <si>
    <t>Age</t>
  </si>
  <si>
    <t>Population living in private households  3 -25 years  by sex and  Province</t>
  </si>
  <si>
    <t xml:space="preserve">Age Group </t>
  </si>
  <si>
    <t xml:space="preserve"> Total</t>
  </si>
  <si>
    <t xml:space="preserve">Vanuatu </t>
  </si>
  <si>
    <t>Female</t>
  </si>
  <si>
    <t xml:space="preserve">Total </t>
  </si>
  <si>
    <t>Male</t>
  </si>
  <si>
    <t>source: 2020 Census Population</t>
  </si>
  <si>
    <t>NER - 2018</t>
  </si>
  <si>
    <t>NER - 2019</t>
  </si>
  <si>
    <t>Overall</t>
  </si>
  <si>
    <t xml:space="preserve">Malampa </t>
  </si>
  <si>
    <t xml:space="preserve">Penama </t>
  </si>
  <si>
    <t xml:space="preserve">Sanma </t>
  </si>
  <si>
    <t xml:space="preserve">Shefa </t>
  </si>
  <si>
    <t xml:space="preserve">Tafea </t>
  </si>
  <si>
    <t xml:space="preserve">Torba </t>
  </si>
  <si>
    <t>Enrollment figures - 2018</t>
  </si>
  <si>
    <t>Population figures - 2018</t>
  </si>
  <si>
    <t>Enrollment figures - 2019</t>
  </si>
  <si>
    <t>Population figures - 2019</t>
  </si>
  <si>
    <t>Enrollment figures - 2020</t>
  </si>
  <si>
    <t>Population figures - 2020</t>
  </si>
  <si>
    <t>7 in 2020</t>
  </si>
  <si>
    <t>8 in 2020</t>
  </si>
  <si>
    <t>9 in 2020</t>
  </si>
  <si>
    <t>10 in 2020</t>
  </si>
  <si>
    <t>11 in 2020</t>
  </si>
  <si>
    <t>12 in 2020</t>
  </si>
  <si>
    <t>Popn figures - 2019</t>
  </si>
  <si>
    <t>Popn figures - 2018</t>
  </si>
  <si>
    <t>13 in 2020</t>
  </si>
  <si>
    <t>Enrollment figures and population figures of children aged between 6 and 11 and NERs</t>
  </si>
  <si>
    <t>NER - 2020</t>
  </si>
  <si>
    <t>table 1.2.4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</si>
</sst>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sz val="8"/>
      <color rgb="FF000000"/>
      <name val="Roboto"/>
    </font>
    <font>
      <b/>
      <sz val="11"/>
      <color theme="1"/>
      <name val="Calibri"/>
      <family val="2"/>
      <charset val="162"/>
    </font>
    <font>
      <i/>
      <sz val="11"/>
      <color theme="1"/>
      <name val="Calibri"/>
      <family val="2"/>
      <charset val="162"/>
    </font>
    <font>
      <sz val="11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0" borderId="2" xfId="0" applyFont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/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0" fontId="2" fillId="3" borderId="4" xfId="0" applyFont="1" applyFill="1" applyBorder="1"/>
    <xf numFmtId="0" fontId="4" fillId="3" borderId="4" xfId="0" applyFont="1" applyFill="1" applyBorder="1"/>
    <xf numFmtId="164" fontId="4" fillId="3" borderId="4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0" borderId="1" xfId="0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chart 1.2.4 NER for primary education, by sex, by province – 2018, 2019,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NER!$B$4:$O$5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Torba </c:v>
                  </c:pt>
                  <c:pt idx="2">
                    <c:v>Sanma </c:v>
                  </c:pt>
                  <c:pt idx="4">
                    <c:v>Penama </c:v>
                  </c:pt>
                  <c:pt idx="6">
                    <c:v>Malampa </c:v>
                  </c:pt>
                  <c:pt idx="8">
                    <c:v>Shefa </c:v>
                  </c:pt>
                  <c:pt idx="10">
                    <c:v>Tafea 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NER!$B$8:$O$8</c:f>
              <c:numCache>
                <c:formatCode>0%</c:formatCode>
                <c:ptCount val="14"/>
                <c:pt idx="0">
                  <c:v>0.8580562055572265</c:v>
                </c:pt>
                <c:pt idx="1">
                  <c:v>0.80917679899404182</c:v>
                </c:pt>
                <c:pt idx="2">
                  <c:v>0.969709282420818</c:v>
                </c:pt>
                <c:pt idx="3">
                  <c:v>0.96189299679156581</c:v>
                </c:pt>
                <c:pt idx="4">
                  <c:v>0.96384557752592837</c:v>
                </c:pt>
                <c:pt idx="5">
                  <c:v>0.93271215170483335</c:v>
                </c:pt>
                <c:pt idx="6">
                  <c:v>0.97555068932533195</c:v>
                </c:pt>
                <c:pt idx="7">
                  <c:v>0.99900010736776601</c:v>
                </c:pt>
                <c:pt idx="8">
                  <c:v>0.85796994725906295</c:v>
                </c:pt>
                <c:pt idx="9">
                  <c:v>0.88179800025932775</c:v>
                </c:pt>
                <c:pt idx="10">
                  <c:v>0.90169217885346742</c:v>
                </c:pt>
                <c:pt idx="11">
                  <c:v>0.98913788137846936</c:v>
                </c:pt>
                <c:pt idx="12">
                  <c:v>0.91921225857465549</c:v>
                </c:pt>
                <c:pt idx="13">
                  <c:v>0.93814665774539052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C-4FD6-A277-08301138E413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NER!$B$4:$O$5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Torba </c:v>
                  </c:pt>
                  <c:pt idx="2">
                    <c:v>Sanma </c:v>
                  </c:pt>
                  <c:pt idx="4">
                    <c:v>Penama </c:v>
                  </c:pt>
                  <c:pt idx="6">
                    <c:v>Malampa </c:v>
                  </c:pt>
                  <c:pt idx="8">
                    <c:v>Shefa </c:v>
                  </c:pt>
                  <c:pt idx="10">
                    <c:v>Tafea 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NER!$B$12:$O$12</c:f>
              <c:numCache>
                <c:formatCode>0%</c:formatCode>
                <c:ptCount val="14"/>
                <c:pt idx="0">
                  <c:v>0.9196775934291872</c:v>
                </c:pt>
                <c:pt idx="1">
                  <c:v>0.83067722088690388</c:v>
                </c:pt>
                <c:pt idx="2">
                  <c:v>1.0356155614993532</c:v>
                </c:pt>
                <c:pt idx="3">
                  <c:v>1.0306799479495561</c:v>
                </c:pt>
                <c:pt idx="4">
                  <c:v>0.79143226433456648</c:v>
                </c:pt>
                <c:pt idx="5">
                  <c:v>0.77136391762017142</c:v>
                </c:pt>
                <c:pt idx="6">
                  <c:v>0.9794682812550588</c:v>
                </c:pt>
                <c:pt idx="7">
                  <c:v>1.0212842237553779</c:v>
                </c:pt>
                <c:pt idx="8">
                  <c:v>0.88074096897879584</c:v>
                </c:pt>
                <c:pt idx="9">
                  <c:v>0.90664309981387625</c:v>
                </c:pt>
                <c:pt idx="10">
                  <c:v>0.94284129209641776</c:v>
                </c:pt>
                <c:pt idx="11">
                  <c:v>1.005405951326257</c:v>
                </c:pt>
                <c:pt idx="12">
                  <c:v>0.92786335394112973</c:v>
                </c:pt>
                <c:pt idx="13">
                  <c:v>0.94561069219520699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2C-4FD6-A277-08301138E413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NER!$B$4:$O$5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Torba </c:v>
                  </c:pt>
                  <c:pt idx="2">
                    <c:v>Sanma </c:v>
                  </c:pt>
                  <c:pt idx="4">
                    <c:v>Penama </c:v>
                  </c:pt>
                  <c:pt idx="6">
                    <c:v>Malampa </c:v>
                  </c:pt>
                  <c:pt idx="8">
                    <c:v>Shefa </c:v>
                  </c:pt>
                  <c:pt idx="10">
                    <c:v>Tafea 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NER!$B$16:$O$16</c:f>
              <c:numCache>
                <c:formatCode>0%</c:formatCode>
                <c:ptCount val="14"/>
                <c:pt idx="0">
                  <c:v>0.88963004406983814</c:v>
                </c:pt>
                <c:pt idx="1">
                  <c:v>0.81696400065361163</c:v>
                </c:pt>
                <c:pt idx="2">
                  <c:v>1.0252344429643099</c:v>
                </c:pt>
                <c:pt idx="3">
                  <c:v>1.0120214427654404</c:v>
                </c:pt>
                <c:pt idx="4">
                  <c:v>0.84425364884557752</c:v>
                </c:pt>
                <c:pt idx="5">
                  <c:v>0.84128375787474019</c:v>
                </c:pt>
                <c:pt idx="6">
                  <c:v>0.97709160555529329</c:v>
                </c:pt>
                <c:pt idx="7">
                  <c:v>1.0019589179861272</c:v>
                </c:pt>
                <c:pt idx="8">
                  <c:v>0.94573836884479301</c:v>
                </c:pt>
                <c:pt idx="9">
                  <c:v>0.96286870416495973</c:v>
                </c:pt>
                <c:pt idx="10">
                  <c:v>0.97747206111071594</c:v>
                </c:pt>
                <c:pt idx="11">
                  <c:v>1.0034128214839668</c:v>
                </c:pt>
                <c:pt idx="12">
                  <c:v>0.95709152853695845</c:v>
                </c:pt>
                <c:pt idx="13">
                  <c:v>0.96455307345765706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2C-4FD6-A277-08301138E4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62"/>
        <c:axId val="369292272"/>
        <c:axId val="369292688"/>
      </c:barChart>
      <c:catAx>
        <c:axId val="369292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9292688"/>
        <c:crosses val="autoZero"/>
        <c:auto val="1"/>
        <c:lblAlgn val="ctr"/>
        <c:lblOffset val="100"/>
        <c:noMultiLvlLbl val="0"/>
      </c:catAx>
      <c:valAx>
        <c:axId val="369292688"/>
        <c:scaling>
          <c:orientation val="minMax"/>
          <c:max val="1.2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929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185055</xdr:colOff>
      <xdr:row>0</xdr:row>
      <xdr:rowOff>87086</xdr:rowOff>
    </xdr:from>
    <xdr:to>
      <xdr:col>26</xdr:col>
      <xdr:colOff>97970</xdr:colOff>
      <xdr:row>40</xdr:row>
      <xdr:rowOff>54429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A855B5-57B5-475F-B7CD-01D3C9F53C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104"/>
  <sheetViews>
    <sheetView zoomScale="85" zoomScaleNormal="85" workbookViewId="0">
      <selection activeCell="U26" sqref="U26"/>
    </sheetView>
  </sheetViews>
  <sheetFormatPr defaultColWidth="9.1796875" defaultRowHeight="14.5" x14ac:dyDescent="0.35"/>
  <cols>
    <col min="3" max="3" width="9.26953125" customWidth="1"/>
    <col min="21" max="21" width="11.81640625" bestFit="1" customWidth="1"/>
  </cols>
  <sheetData>
    <row r="2" spans="2:21" ht="29" x14ac:dyDescent="0.35">
      <c r="B2" s="2">
        <v>2018</v>
      </c>
      <c r="C2" s="42" t="s">
        <v>6</v>
      </c>
      <c r="D2" s="42"/>
      <c r="E2" s="3" t="s">
        <v>15</v>
      </c>
      <c r="F2" s="42" t="s">
        <v>3</v>
      </c>
      <c r="G2" s="42"/>
      <c r="H2" s="3" t="s">
        <v>12</v>
      </c>
      <c r="I2" s="42" t="s">
        <v>2</v>
      </c>
      <c r="J2" s="42"/>
      <c r="K2" s="3" t="s">
        <v>11</v>
      </c>
      <c r="L2" s="42" t="s">
        <v>1</v>
      </c>
      <c r="M2" s="42"/>
      <c r="N2" s="3" t="s">
        <v>10</v>
      </c>
      <c r="O2" s="42" t="s">
        <v>4</v>
      </c>
      <c r="P2" s="42"/>
      <c r="Q2" s="3" t="s">
        <v>13</v>
      </c>
      <c r="R2" s="42" t="s">
        <v>5</v>
      </c>
      <c r="S2" s="42"/>
      <c r="T2" s="3" t="s">
        <v>14</v>
      </c>
      <c r="U2" s="2" t="s">
        <v>7</v>
      </c>
    </row>
    <row r="3" spans="2:21" x14ac:dyDescent="0.35">
      <c r="B3" s="2" t="s">
        <v>16</v>
      </c>
      <c r="C3" s="2" t="s">
        <v>8</v>
      </c>
      <c r="D3" s="2" t="s">
        <v>9</v>
      </c>
      <c r="E3" s="2"/>
      <c r="F3" s="2" t="s">
        <v>8</v>
      </c>
      <c r="G3" s="2" t="s">
        <v>9</v>
      </c>
      <c r="H3" s="2"/>
      <c r="I3" s="2" t="s">
        <v>8</v>
      </c>
      <c r="J3" s="2" t="s">
        <v>9</v>
      </c>
      <c r="K3" s="2"/>
      <c r="L3" s="2" t="s">
        <v>8</v>
      </c>
      <c r="M3" s="2" t="s">
        <v>9</v>
      </c>
      <c r="N3" s="2"/>
      <c r="O3" s="2" t="s">
        <v>8</v>
      </c>
      <c r="P3" s="2" t="s">
        <v>9</v>
      </c>
      <c r="Q3" s="2"/>
      <c r="R3" s="2" t="s">
        <v>8</v>
      </c>
      <c r="S3" s="2" t="s">
        <v>9</v>
      </c>
      <c r="T3" s="2"/>
      <c r="U3" s="2"/>
    </row>
    <row r="4" spans="2:21" x14ac:dyDescent="0.35">
      <c r="B4" s="2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v>1</v>
      </c>
      <c r="S4" s="2"/>
      <c r="T4" s="2">
        <v>1</v>
      </c>
      <c r="U4" s="2">
        <v>1</v>
      </c>
    </row>
    <row r="5" spans="2:21" x14ac:dyDescent="0.35">
      <c r="B5" s="2">
        <v>1</v>
      </c>
      <c r="C5" s="2"/>
      <c r="D5" s="2"/>
      <c r="E5" s="2"/>
      <c r="F5" s="2"/>
      <c r="G5" s="2"/>
      <c r="H5" s="2"/>
      <c r="I5" s="2"/>
      <c r="J5" s="2"/>
      <c r="K5" s="2"/>
      <c r="L5" s="2">
        <v>1</v>
      </c>
      <c r="M5" s="2">
        <v>1</v>
      </c>
      <c r="N5" s="2">
        <v>2</v>
      </c>
      <c r="O5" s="2"/>
      <c r="P5" s="2"/>
      <c r="Q5" s="2"/>
      <c r="R5" s="2"/>
      <c r="S5" s="2"/>
      <c r="T5" s="2"/>
      <c r="U5" s="2">
        <v>2</v>
      </c>
    </row>
    <row r="6" spans="2:21" x14ac:dyDescent="0.35">
      <c r="B6" s="2">
        <v>2</v>
      </c>
      <c r="C6" s="2"/>
      <c r="D6" s="2"/>
      <c r="E6" s="2"/>
      <c r="F6" s="2"/>
      <c r="G6" s="2"/>
      <c r="H6" s="2"/>
      <c r="I6" s="2"/>
      <c r="J6" s="2"/>
      <c r="K6" s="2"/>
      <c r="L6" s="2">
        <v>1</v>
      </c>
      <c r="M6" s="2"/>
      <c r="N6" s="2">
        <v>1</v>
      </c>
      <c r="O6" s="2"/>
      <c r="P6" s="2">
        <v>1</v>
      </c>
      <c r="Q6" s="2">
        <v>1</v>
      </c>
      <c r="R6" s="2">
        <v>2</v>
      </c>
      <c r="S6" s="2">
        <v>1</v>
      </c>
      <c r="T6" s="2">
        <v>3</v>
      </c>
      <c r="U6" s="2">
        <v>5</v>
      </c>
    </row>
    <row r="7" spans="2:21" x14ac:dyDescent="0.35">
      <c r="B7" s="2">
        <v>3</v>
      </c>
      <c r="C7" s="2">
        <v>2</v>
      </c>
      <c r="D7" s="2">
        <v>1</v>
      </c>
      <c r="E7" s="2">
        <v>3</v>
      </c>
      <c r="F7" s="2">
        <v>7</v>
      </c>
      <c r="G7" s="2">
        <v>3</v>
      </c>
      <c r="H7" s="2">
        <v>10</v>
      </c>
      <c r="I7" s="2">
        <v>3</v>
      </c>
      <c r="J7" s="2">
        <v>3</v>
      </c>
      <c r="K7" s="2">
        <v>6</v>
      </c>
      <c r="L7" s="2">
        <v>1</v>
      </c>
      <c r="M7" s="2">
        <v>1</v>
      </c>
      <c r="N7" s="2">
        <v>2</v>
      </c>
      <c r="O7" s="2">
        <v>6</v>
      </c>
      <c r="P7" s="2">
        <v>3</v>
      </c>
      <c r="Q7" s="2">
        <v>9</v>
      </c>
      <c r="R7" s="2">
        <v>14</v>
      </c>
      <c r="S7" s="2">
        <v>6</v>
      </c>
      <c r="T7" s="2">
        <v>20</v>
      </c>
      <c r="U7" s="2">
        <v>50</v>
      </c>
    </row>
    <row r="8" spans="2:21" x14ac:dyDescent="0.35">
      <c r="B8" s="2">
        <v>4</v>
      </c>
      <c r="C8" s="2">
        <v>7</v>
      </c>
      <c r="D8" s="2">
        <v>6</v>
      </c>
      <c r="E8" s="2">
        <v>13</v>
      </c>
      <c r="F8" s="2">
        <v>23</v>
      </c>
      <c r="G8" s="2">
        <v>28</v>
      </c>
      <c r="H8" s="2">
        <v>51</v>
      </c>
      <c r="I8" s="2">
        <v>22</v>
      </c>
      <c r="J8" s="2">
        <v>9</v>
      </c>
      <c r="K8" s="2">
        <v>31</v>
      </c>
      <c r="L8" s="2">
        <v>8</v>
      </c>
      <c r="M8" s="2">
        <v>12</v>
      </c>
      <c r="N8" s="2">
        <v>20</v>
      </c>
      <c r="O8" s="2">
        <v>39</v>
      </c>
      <c r="P8" s="2">
        <v>37</v>
      </c>
      <c r="Q8" s="2">
        <v>76</v>
      </c>
      <c r="R8" s="2">
        <v>57</v>
      </c>
      <c r="S8" s="2">
        <v>46</v>
      </c>
      <c r="T8" s="2">
        <v>103</v>
      </c>
      <c r="U8" s="2">
        <v>294</v>
      </c>
    </row>
    <row r="9" spans="2:21" x14ac:dyDescent="0.35">
      <c r="B9" s="2">
        <v>5</v>
      </c>
      <c r="C9" s="2">
        <v>86</v>
      </c>
      <c r="D9" s="2">
        <v>71</v>
      </c>
      <c r="E9" s="2">
        <v>157</v>
      </c>
      <c r="F9" s="2">
        <v>394</v>
      </c>
      <c r="G9" s="2">
        <v>367</v>
      </c>
      <c r="H9" s="2">
        <v>761</v>
      </c>
      <c r="I9" s="2">
        <v>240</v>
      </c>
      <c r="J9" s="2">
        <v>258</v>
      </c>
      <c r="K9" s="2">
        <v>498</v>
      </c>
      <c r="L9" s="2">
        <v>323</v>
      </c>
      <c r="M9" s="2">
        <v>332</v>
      </c>
      <c r="N9" s="2">
        <v>655</v>
      </c>
      <c r="O9" s="2">
        <v>428</v>
      </c>
      <c r="P9" s="2">
        <v>414</v>
      </c>
      <c r="Q9" s="2">
        <v>842</v>
      </c>
      <c r="R9" s="2">
        <v>425</v>
      </c>
      <c r="S9" s="2">
        <v>483</v>
      </c>
      <c r="T9" s="2">
        <v>908</v>
      </c>
      <c r="U9" s="2">
        <v>3821</v>
      </c>
    </row>
    <row r="10" spans="2:21" x14ac:dyDescent="0.35">
      <c r="B10" s="6">
        <v>6</v>
      </c>
      <c r="C10" s="6">
        <v>94</v>
      </c>
      <c r="D10" s="6">
        <v>88</v>
      </c>
      <c r="E10" s="6">
        <v>182</v>
      </c>
      <c r="F10" s="6">
        <v>656</v>
      </c>
      <c r="G10" s="6">
        <v>741</v>
      </c>
      <c r="H10" s="6">
        <v>1397</v>
      </c>
      <c r="I10" s="6">
        <v>375</v>
      </c>
      <c r="J10" s="6">
        <v>408</v>
      </c>
      <c r="K10" s="6">
        <v>783</v>
      </c>
      <c r="L10" s="6">
        <v>557</v>
      </c>
      <c r="M10" s="6">
        <v>538</v>
      </c>
      <c r="N10" s="6">
        <v>1095</v>
      </c>
      <c r="O10" s="6">
        <v>815</v>
      </c>
      <c r="P10" s="6">
        <v>903</v>
      </c>
      <c r="Q10" s="6">
        <v>1718</v>
      </c>
      <c r="R10" s="6">
        <v>450</v>
      </c>
      <c r="S10" s="6">
        <v>559</v>
      </c>
      <c r="T10" s="6">
        <v>1009</v>
      </c>
      <c r="U10" s="6">
        <v>6184</v>
      </c>
    </row>
    <row r="11" spans="2:21" x14ac:dyDescent="0.35">
      <c r="B11" s="6">
        <v>7</v>
      </c>
      <c r="C11" s="6">
        <v>120</v>
      </c>
      <c r="D11" s="6">
        <v>127</v>
      </c>
      <c r="E11" s="6">
        <v>247</v>
      </c>
      <c r="F11" s="6">
        <v>704</v>
      </c>
      <c r="G11" s="6">
        <v>823</v>
      </c>
      <c r="H11" s="6">
        <v>1527</v>
      </c>
      <c r="I11" s="6">
        <v>448</v>
      </c>
      <c r="J11" s="6">
        <v>466</v>
      </c>
      <c r="K11" s="6">
        <v>914</v>
      </c>
      <c r="L11" s="6">
        <v>529</v>
      </c>
      <c r="M11" s="6">
        <v>639</v>
      </c>
      <c r="N11" s="6">
        <v>1168</v>
      </c>
      <c r="O11" s="6">
        <v>1054</v>
      </c>
      <c r="P11" s="6">
        <v>1154</v>
      </c>
      <c r="Q11" s="6">
        <v>2208</v>
      </c>
      <c r="R11" s="6">
        <v>577</v>
      </c>
      <c r="S11" s="6">
        <v>724</v>
      </c>
      <c r="T11" s="6">
        <v>1301</v>
      </c>
      <c r="U11" s="6">
        <v>7365</v>
      </c>
    </row>
    <row r="12" spans="2:21" x14ac:dyDescent="0.35">
      <c r="B12" s="6">
        <v>8</v>
      </c>
      <c r="C12" s="6">
        <v>132</v>
      </c>
      <c r="D12" s="6">
        <v>121</v>
      </c>
      <c r="E12" s="6">
        <v>253</v>
      </c>
      <c r="F12" s="6">
        <v>731</v>
      </c>
      <c r="G12" s="6">
        <v>758</v>
      </c>
      <c r="H12" s="6">
        <v>1489</v>
      </c>
      <c r="I12" s="6">
        <v>430</v>
      </c>
      <c r="J12" s="6">
        <v>498</v>
      </c>
      <c r="K12" s="6">
        <v>928</v>
      </c>
      <c r="L12" s="6">
        <v>495</v>
      </c>
      <c r="M12" s="6">
        <v>566</v>
      </c>
      <c r="N12" s="6">
        <v>1061</v>
      </c>
      <c r="O12" s="6">
        <v>997</v>
      </c>
      <c r="P12" s="6">
        <v>1087</v>
      </c>
      <c r="Q12" s="6">
        <v>2084</v>
      </c>
      <c r="R12" s="6">
        <v>516</v>
      </c>
      <c r="S12" s="6">
        <v>678</v>
      </c>
      <c r="T12" s="6">
        <v>1194</v>
      </c>
      <c r="U12" s="6">
        <v>7009</v>
      </c>
    </row>
    <row r="13" spans="2:21" x14ac:dyDescent="0.35">
      <c r="B13" s="6">
        <v>9</v>
      </c>
      <c r="C13" s="6">
        <v>120</v>
      </c>
      <c r="D13" s="6">
        <v>136</v>
      </c>
      <c r="E13" s="6">
        <v>256</v>
      </c>
      <c r="F13" s="6">
        <v>650</v>
      </c>
      <c r="G13" s="6">
        <v>761</v>
      </c>
      <c r="H13" s="6">
        <v>1411</v>
      </c>
      <c r="I13" s="6">
        <v>403</v>
      </c>
      <c r="J13" s="6">
        <v>462</v>
      </c>
      <c r="K13" s="6">
        <v>865</v>
      </c>
      <c r="L13" s="6">
        <v>489</v>
      </c>
      <c r="M13" s="6">
        <v>523</v>
      </c>
      <c r="N13" s="6">
        <v>1012</v>
      </c>
      <c r="O13" s="6">
        <v>944</v>
      </c>
      <c r="P13" s="6">
        <v>1000</v>
      </c>
      <c r="Q13" s="6">
        <v>1944</v>
      </c>
      <c r="R13" s="6">
        <v>568</v>
      </c>
      <c r="S13" s="6">
        <v>595</v>
      </c>
      <c r="T13" s="6">
        <v>1163</v>
      </c>
      <c r="U13" s="6">
        <v>6651</v>
      </c>
    </row>
    <row r="14" spans="2:21" x14ac:dyDescent="0.35">
      <c r="B14" s="6">
        <v>10</v>
      </c>
      <c r="C14" s="6">
        <v>155</v>
      </c>
      <c r="D14" s="6">
        <v>132</v>
      </c>
      <c r="E14" s="6">
        <v>287</v>
      </c>
      <c r="F14" s="6">
        <v>635</v>
      </c>
      <c r="G14" s="6">
        <v>678</v>
      </c>
      <c r="H14" s="6">
        <v>1313</v>
      </c>
      <c r="I14" s="6">
        <v>427</v>
      </c>
      <c r="J14" s="6">
        <v>400</v>
      </c>
      <c r="K14" s="6">
        <v>827</v>
      </c>
      <c r="L14" s="6">
        <v>498</v>
      </c>
      <c r="M14" s="6">
        <v>555</v>
      </c>
      <c r="N14" s="6">
        <v>1053</v>
      </c>
      <c r="O14" s="6">
        <v>825</v>
      </c>
      <c r="P14" s="6">
        <v>963</v>
      </c>
      <c r="Q14" s="6">
        <v>1788</v>
      </c>
      <c r="R14" s="6">
        <v>501</v>
      </c>
      <c r="S14" s="6">
        <v>648</v>
      </c>
      <c r="T14" s="6">
        <v>1149</v>
      </c>
      <c r="U14" s="6">
        <v>6417</v>
      </c>
    </row>
    <row r="15" spans="2:21" x14ac:dyDescent="0.35">
      <c r="B15" s="6">
        <v>11</v>
      </c>
      <c r="C15" s="6">
        <v>117</v>
      </c>
      <c r="D15" s="6">
        <v>109</v>
      </c>
      <c r="E15" s="6">
        <v>226</v>
      </c>
      <c r="F15" s="6">
        <v>623</v>
      </c>
      <c r="G15" s="6">
        <v>634</v>
      </c>
      <c r="H15" s="6">
        <v>1257</v>
      </c>
      <c r="I15" s="6">
        <v>407</v>
      </c>
      <c r="J15" s="6">
        <v>432</v>
      </c>
      <c r="K15" s="6">
        <v>839</v>
      </c>
      <c r="L15" s="6">
        <v>464</v>
      </c>
      <c r="M15" s="6">
        <v>516</v>
      </c>
      <c r="N15" s="6">
        <v>980</v>
      </c>
      <c r="O15" s="6">
        <v>766</v>
      </c>
      <c r="P15" s="6">
        <v>841</v>
      </c>
      <c r="Q15" s="6">
        <v>1607</v>
      </c>
      <c r="R15" s="6">
        <v>503</v>
      </c>
      <c r="S15" s="6">
        <v>627</v>
      </c>
      <c r="T15" s="6">
        <v>1130</v>
      </c>
      <c r="U15" s="6">
        <v>6039</v>
      </c>
    </row>
    <row r="16" spans="2:21" x14ac:dyDescent="0.35">
      <c r="B16" s="2">
        <v>12</v>
      </c>
      <c r="C16" s="2">
        <v>83</v>
      </c>
      <c r="D16" s="2">
        <v>71</v>
      </c>
      <c r="E16" s="2">
        <v>154</v>
      </c>
      <c r="F16" s="2">
        <v>388</v>
      </c>
      <c r="G16" s="2">
        <v>498</v>
      </c>
      <c r="H16" s="2">
        <v>886</v>
      </c>
      <c r="I16" s="2">
        <v>280</v>
      </c>
      <c r="J16" s="2">
        <v>322</v>
      </c>
      <c r="K16" s="2">
        <v>602</v>
      </c>
      <c r="L16" s="2">
        <v>302</v>
      </c>
      <c r="M16" s="2">
        <v>345</v>
      </c>
      <c r="N16" s="2">
        <v>647</v>
      </c>
      <c r="O16" s="2">
        <v>411</v>
      </c>
      <c r="P16" s="2">
        <v>509</v>
      </c>
      <c r="Q16" s="2">
        <v>920</v>
      </c>
      <c r="R16" s="2">
        <v>359</v>
      </c>
      <c r="S16" s="2">
        <v>440</v>
      </c>
      <c r="T16" s="2">
        <v>799</v>
      </c>
      <c r="U16" s="2">
        <v>4008</v>
      </c>
    </row>
    <row r="17" spans="2:21" x14ac:dyDescent="0.35">
      <c r="B17" s="2">
        <v>13</v>
      </c>
      <c r="C17" s="2">
        <v>60</v>
      </c>
      <c r="D17" s="2">
        <v>82</v>
      </c>
      <c r="E17" s="2">
        <v>142</v>
      </c>
      <c r="F17" s="2">
        <v>217</v>
      </c>
      <c r="G17" s="2">
        <v>279</v>
      </c>
      <c r="H17" s="2">
        <v>496</v>
      </c>
      <c r="I17" s="2">
        <v>158</v>
      </c>
      <c r="J17" s="2">
        <v>199</v>
      </c>
      <c r="K17" s="2">
        <v>357</v>
      </c>
      <c r="L17" s="2">
        <v>140</v>
      </c>
      <c r="M17" s="2">
        <v>203</v>
      </c>
      <c r="N17" s="2">
        <v>343</v>
      </c>
      <c r="O17" s="2">
        <v>174</v>
      </c>
      <c r="P17" s="2">
        <v>248</v>
      </c>
      <c r="Q17" s="2">
        <v>422</v>
      </c>
      <c r="R17" s="2">
        <v>249</v>
      </c>
      <c r="S17" s="2">
        <v>315</v>
      </c>
      <c r="T17" s="2">
        <v>564</v>
      </c>
      <c r="U17" s="2">
        <v>2324</v>
      </c>
    </row>
    <row r="18" spans="2:21" x14ac:dyDescent="0.35">
      <c r="B18" s="2">
        <v>14</v>
      </c>
      <c r="C18" s="2">
        <v>23</v>
      </c>
      <c r="D18" s="2">
        <v>37</v>
      </c>
      <c r="E18" s="2">
        <v>60</v>
      </c>
      <c r="F18" s="2">
        <v>92</v>
      </c>
      <c r="G18" s="2">
        <v>145</v>
      </c>
      <c r="H18" s="2">
        <v>237</v>
      </c>
      <c r="I18" s="2">
        <v>48</v>
      </c>
      <c r="J18" s="2">
        <v>96</v>
      </c>
      <c r="K18" s="2">
        <v>144</v>
      </c>
      <c r="L18" s="2">
        <v>42</v>
      </c>
      <c r="M18" s="2">
        <v>102</v>
      </c>
      <c r="N18" s="2">
        <v>144</v>
      </c>
      <c r="O18" s="2">
        <v>60</v>
      </c>
      <c r="P18" s="2">
        <v>106</v>
      </c>
      <c r="Q18" s="2">
        <v>166</v>
      </c>
      <c r="R18" s="2">
        <v>160</v>
      </c>
      <c r="S18" s="2">
        <v>237</v>
      </c>
      <c r="T18" s="2">
        <v>397</v>
      </c>
      <c r="U18" s="2">
        <v>1148</v>
      </c>
    </row>
    <row r="19" spans="2:21" x14ac:dyDescent="0.35">
      <c r="B19" s="2">
        <v>15</v>
      </c>
      <c r="C19" s="2">
        <v>5</v>
      </c>
      <c r="D19" s="2">
        <v>14</v>
      </c>
      <c r="E19" s="2">
        <v>19</v>
      </c>
      <c r="F19" s="2">
        <v>40</v>
      </c>
      <c r="G19" s="2">
        <v>68</v>
      </c>
      <c r="H19" s="2">
        <v>108</v>
      </c>
      <c r="I19" s="2">
        <v>16</v>
      </c>
      <c r="J19" s="2">
        <v>34</v>
      </c>
      <c r="K19" s="2">
        <v>50</v>
      </c>
      <c r="L19" s="2">
        <v>15</v>
      </c>
      <c r="M19" s="2">
        <v>30</v>
      </c>
      <c r="N19" s="2">
        <v>45</v>
      </c>
      <c r="O19" s="2">
        <v>29</v>
      </c>
      <c r="P19" s="2">
        <v>25</v>
      </c>
      <c r="Q19" s="2">
        <v>54</v>
      </c>
      <c r="R19" s="2">
        <v>62</v>
      </c>
      <c r="S19" s="2">
        <v>123</v>
      </c>
      <c r="T19" s="2">
        <v>185</v>
      </c>
      <c r="U19" s="2">
        <v>461</v>
      </c>
    </row>
    <row r="20" spans="2:21" x14ac:dyDescent="0.35">
      <c r="B20" s="2">
        <v>16</v>
      </c>
      <c r="C20" s="2">
        <v>3</v>
      </c>
      <c r="D20" s="2">
        <v>5</v>
      </c>
      <c r="E20" s="2">
        <v>8</v>
      </c>
      <c r="F20" s="2">
        <v>13</v>
      </c>
      <c r="G20" s="2">
        <v>22</v>
      </c>
      <c r="H20" s="2">
        <v>35</v>
      </c>
      <c r="I20" s="2">
        <v>3</v>
      </c>
      <c r="J20" s="2">
        <v>3</v>
      </c>
      <c r="K20" s="2">
        <v>6</v>
      </c>
      <c r="L20" s="2">
        <v>4</v>
      </c>
      <c r="M20" s="2">
        <v>8</v>
      </c>
      <c r="N20" s="2">
        <v>12</v>
      </c>
      <c r="O20" s="2">
        <v>6</v>
      </c>
      <c r="P20" s="2">
        <v>6</v>
      </c>
      <c r="Q20" s="2">
        <v>12</v>
      </c>
      <c r="R20" s="2">
        <v>35</v>
      </c>
      <c r="S20" s="2">
        <v>53</v>
      </c>
      <c r="T20" s="2">
        <v>88</v>
      </c>
      <c r="U20" s="2">
        <v>161</v>
      </c>
    </row>
    <row r="21" spans="2:21" x14ac:dyDescent="0.35">
      <c r="B21" s="2">
        <v>17</v>
      </c>
      <c r="C21" s="2">
        <v>2</v>
      </c>
      <c r="D21" s="2">
        <v>5</v>
      </c>
      <c r="E21" s="2">
        <v>7</v>
      </c>
      <c r="F21" s="2">
        <v>11</v>
      </c>
      <c r="G21" s="2">
        <v>7</v>
      </c>
      <c r="H21" s="2">
        <v>18</v>
      </c>
      <c r="I21" s="2">
        <v>1</v>
      </c>
      <c r="J21" s="2">
        <v>3</v>
      </c>
      <c r="K21" s="2">
        <v>4</v>
      </c>
      <c r="L21" s="2">
        <v>1</v>
      </c>
      <c r="M21" s="2">
        <v>3</v>
      </c>
      <c r="N21" s="2">
        <v>4</v>
      </c>
      <c r="O21" s="2">
        <v>7</v>
      </c>
      <c r="P21" s="2">
        <v>12</v>
      </c>
      <c r="Q21" s="2">
        <v>19</v>
      </c>
      <c r="R21" s="2">
        <v>24</v>
      </c>
      <c r="S21" s="2">
        <v>25</v>
      </c>
      <c r="T21" s="2">
        <v>49</v>
      </c>
      <c r="U21" s="2">
        <v>101</v>
      </c>
    </row>
    <row r="22" spans="2:21" x14ac:dyDescent="0.35">
      <c r="B22" s="2">
        <v>18</v>
      </c>
      <c r="C22" s="2">
        <v>2</v>
      </c>
      <c r="D22" s="2">
        <v>3</v>
      </c>
      <c r="E22" s="2">
        <v>5</v>
      </c>
      <c r="F22" s="2">
        <v>4</v>
      </c>
      <c r="G22" s="2">
        <v>2</v>
      </c>
      <c r="H22" s="2">
        <v>6</v>
      </c>
      <c r="I22" s="2"/>
      <c r="J22" s="2"/>
      <c r="K22" s="2"/>
      <c r="L22" s="2">
        <v>1</v>
      </c>
      <c r="M22" s="2">
        <v>1</v>
      </c>
      <c r="N22" s="2">
        <v>2</v>
      </c>
      <c r="O22" s="2"/>
      <c r="P22" s="2"/>
      <c r="Q22" s="2"/>
      <c r="R22" s="2">
        <v>4</v>
      </c>
      <c r="S22" s="2">
        <v>5</v>
      </c>
      <c r="T22" s="2">
        <v>9</v>
      </c>
      <c r="U22" s="2">
        <v>22</v>
      </c>
    </row>
    <row r="23" spans="2:21" x14ac:dyDescent="0.35">
      <c r="B23" s="2">
        <v>19</v>
      </c>
      <c r="C23" s="2"/>
      <c r="D23" s="2"/>
      <c r="E23" s="2"/>
      <c r="F23" s="2">
        <v>2</v>
      </c>
      <c r="G23" s="2">
        <v>2</v>
      </c>
      <c r="H23" s="2">
        <v>4</v>
      </c>
      <c r="I23" s="2"/>
      <c r="J23" s="2"/>
      <c r="K23" s="2"/>
      <c r="L23" s="2"/>
      <c r="M23" s="2"/>
      <c r="N23" s="2"/>
      <c r="O23" s="2"/>
      <c r="P23" s="2"/>
      <c r="Q23" s="2"/>
      <c r="R23" s="2">
        <v>1</v>
      </c>
      <c r="S23" s="2"/>
      <c r="T23" s="2">
        <v>1</v>
      </c>
      <c r="U23" s="2">
        <v>5</v>
      </c>
    </row>
    <row r="24" spans="2:21" x14ac:dyDescent="0.35">
      <c r="B24" s="2">
        <v>22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>
        <v>1</v>
      </c>
      <c r="R24" s="2"/>
      <c r="S24" s="2"/>
      <c r="T24" s="2"/>
      <c r="U24" s="2">
        <v>1</v>
      </c>
    </row>
    <row r="25" spans="2:21" x14ac:dyDescent="0.35">
      <c r="B25" s="2">
        <v>25</v>
      </c>
      <c r="C25" s="2"/>
      <c r="D25" s="2"/>
      <c r="E25" s="2"/>
      <c r="F25" s="2">
        <v>1</v>
      </c>
      <c r="G25" s="2"/>
      <c r="H25" s="2">
        <v>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1</v>
      </c>
    </row>
    <row r="26" spans="2:21" x14ac:dyDescent="0.35">
      <c r="B26" s="2" t="s">
        <v>7</v>
      </c>
      <c r="C26" s="2">
        <v>1011</v>
      </c>
      <c r="D26" s="2">
        <v>1008</v>
      </c>
      <c r="E26" s="2">
        <v>2019</v>
      </c>
      <c r="F26" s="2">
        <v>5191</v>
      </c>
      <c r="G26" s="2">
        <v>5816</v>
      </c>
      <c r="H26" s="2">
        <v>11007</v>
      </c>
      <c r="I26" s="2">
        <v>3261</v>
      </c>
      <c r="J26" s="2">
        <v>3593</v>
      </c>
      <c r="K26" s="2">
        <v>6854</v>
      </c>
      <c r="L26" s="2">
        <v>3871</v>
      </c>
      <c r="M26" s="2">
        <v>4375</v>
      </c>
      <c r="N26" s="2">
        <v>8246</v>
      </c>
      <c r="O26" s="2">
        <v>6561</v>
      </c>
      <c r="P26" s="2">
        <v>7310</v>
      </c>
      <c r="Q26" s="2">
        <v>13871</v>
      </c>
      <c r="R26" s="2">
        <v>4508</v>
      </c>
      <c r="S26" s="2">
        <v>5565</v>
      </c>
      <c r="T26" s="2">
        <v>10073</v>
      </c>
      <c r="U26" s="2">
        <v>52070</v>
      </c>
    </row>
    <row r="29" spans="2:21" ht="29" x14ac:dyDescent="0.35">
      <c r="B29" s="3">
        <v>2019</v>
      </c>
      <c r="C29" s="43" t="s">
        <v>6</v>
      </c>
      <c r="D29" s="43"/>
      <c r="E29" s="3" t="s">
        <v>15</v>
      </c>
      <c r="F29" s="43" t="s">
        <v>3</v>
      </c>
      <c r="G29" s="43"/>
      <c r="H29" s="3" t="s">
        <v>12</v>
      </c>
      <c r="I29" s="43" t="s">
        <v>2</v>
      </c>
      <c r="J29" s="43"/>
      <c r="K29" s="3" t="s">
        <v>11</v>
      </c>
      <c r="L29" s="43" t="s">
        <v>1</v>
      </c>
      <c r="M29" s="43"/>
      <c r="N29" s="3" t="s">
        <v>10</v>
      </c>
      <c r="O29" s="43" t="s">
        <v>4</v>
      </c>
      <c r="P29" s="43"/>
      <c r="Q29" s="3" t="s">
        <v>13</v>
      </c>
      <c r="R29" s="43" t="s">
        <v>5</v>
      </c>
      <c r="S29" s="43"/>
      <c r="T29" s="3" t="s">
        <v>14</v>
      </c>
      <c r="U29" s="3" t="s">
        <v>7</v>
      </c>
    </row>
    <row r="30" spans="2:21" x14ac:dyDescent="0.35">
      <c r="B30" s="3" t="s">
        <v>16</v>
      </c>
      <c r="C30" s="3" t="s">
        <v>8</v>
      </c>
      <c r="D30" s="3" t="s">
        <v>9</v>
      </c>
      <c r="E30" s="3"/>
      <c r="F30" s="3" t="s">
        <v>8</v>
      </c>
      <c r="G30" s="3" t="s">
        <v>9</v>
      </c>
      <c r="H30" s="3"/>
      <c r="I30" s="3" t="s">
        <v>8</v>
      </c>
      <c r="J30" s="3" t="s">
        <v>9</v>
      </c>
      <c r="K30" s="3"/>
      <c r="L30" s="3" t="s">
        <v>8</v>
      </c>
      <c r="M30" s="3" t="s">
        <v>9</v>
      </c>
      <c r="N30" s="3"/>
      <c r="O30" s="3" t="s">
        <v>8</v>
      </c>
      <c r="P30" s="3" t="s">
        <v>9</v>
      </c>
      <c r="Q30" s="3"/>
      <c r="R30" s="3" t="s">
        <v>8</v>
      </c>
      <c r="S30" s="3" t="s">
        <v>9</v>
      </c>
      <c r="T30" s="3"/>
      <c r="U30" s="3"/>
    </row>
    <row r="31" spans="2:21" x14ac:dyDescent="0.35">
      <c r="B31" s="3">
        <v>2</v>
      </c>
      <c r="C31" s="3"/>
      <c r="D31" s="3"/>
      <c r="E31" s="3"/>
      <c r="F31" s="3"/>
      <c r="G31" s="3"/>
      <c r="H31" s="3"/>
      <c r="I31" s="3"/>
      <c r="J31" s="3">
        <v>1</v>
      </c>
      <c r="K31" s="3">
        <v>1</v>
      </c>
      <c r="L31" s="3"/>
      <c r="M31" s="3">
        <v>1</v>
      </c>
      <c r="N31" s="3">
        <v>1</v>
      </c>
      <c r="O31" s="3"/>
      <c r="P31" s="3"/>
      <c r="Q31" s="3"/>
      <c r="R31" s="3"/>
      <c r="S31" s="3"/>
      <c r="T31" s="3"/>
      <c r="U31" s="3">
        <v>2</v>
      </c>
    </row>
    <row r="32" spans="2:21" x14ac:dyDescent="0.35">
      <c r="B32" s="3">
        <v>3</v>
      </c>
      <c r="C32" s="3"/>
      <c r="D32" s="3"/>
      <c r="E32" s="3"/>
      <c r="F32" s="3">
        <v>4</v>
      </c>
      <c r="G32" s="3"/>
      <c r="H32" s="3">
        <v>4</v>
      </c>
      <c r="I32" s="3"/>
      <c r="J32" s="3"/>
      <c r="K32" s="3"/>
      <c r="L32" s="3">
        <v>4</v>
      </c>
      <c r="M32" s="3"/>
      <c r="N32" s="3">
        <v>4</v>
      </c>
      <c r="O32" s="3"/>
      <c r="P32" s="3">
        <v>1</v>
      </c>
      <c r="Q32" s="3">
        <v>1</v>
      </c>
      <c r="R32" s="3">
        <v>7</v>
      </c>
      <c r="S32" s="3">
        <v>9</v>
      </c>
      <c r="T32" s="3">
        <v>16</v>
      </c>
      <c r="U32" s="3">
        <v>25</v>
      </c>
    </row>
    <row r="33" spans="2:21" x14ac:dyDescent="0.35">
      <c r="B33" s="3">
        <v>4</v>
      </c>
      <c r="C33" s="3">
        <v>2</v>
      </c>
      <c r="D33" s="3">
        <v>3</v>
      </c>
      <c r="E33" s="3">
        <v>5</v>
      </c>
      <c r="F33" s="3">
        <v>25</v>
      </c>
      <c r="G33" s="3">
        <v>28</v>
      </c>
      <c r="H33" s="3">
        <v>53</v>
      </c>
      <c r="I33" s="3">
        <v>10</v>
      </c>
      <c r="J33" s="3">
        <v>15</v>
      </c>
      <c r="K33" s="3">
        <v>25</v>
      </c>
      <c r="L33" s="3">
        <v>11</v>
      </c>
      <c r="M33" s="3">
        <v>12</v>
      </c>
      <c r="N33" s="3">
        <v>23</v>
      </c>
      <c r="O33" s="3">
        <v>34</v>
      </c>
      <c r="P33" s="3">
        <v>48</v>
      </c>
      <c r="Q33" s="3">
        <v>82</v>
      </c>
      <c r="R33" s="3">
        <v>67</v>
      </c>
      <c r="S33" s="3">
        <v>59</v>
      </c>
      <c r="T33" s="3">
        <v>126</v>
      </c>
      <c r="U33" s="3">
        <v>314</v>
      </c>
    </row>
    <row r="34" spans="2:21" x14ac:dyDescent="0.35">
      <c r="B34" s="3">
        <v>5</v>
      </c>
      <c r="C34" s="3">
        <v>70</v>
      </c>
      <c r="D34" s="3">
        <v>73</v>
      </c>
      <c r="E34" s="3">
        <v>143</v>
      </c>
      <c r="F34" s="3">
        <v>398</v>
      </c>
      <c r="G34" s="3">
        <v>414</v>
      </c>
      <c r="H34" s="3">
        <v>812</v>
      </c>
      <c r="I34" s="3">
        <v>211</v>
      </c>
      <c r="J34" s="3">
        <v>204</v>
      </c>
      <c r="K34" s="3">
        <v>415</v>
      </c>
      <c r="L34" s="3">
        <v>313</v>
      </c>
      <c r="M34" s="3">
        <v>297</v>
      </c>
      <c r="N34" s="3">
        <v>610</v>
      </c>
      <c r="O34" s="3">
        <v>539</v>
      </c>
      <c r="P34" s="3">
        <v>544</v>
      </c>
      <c r="Q34" s="3">
        <v>1083</v>
      </c>
      <c r="R34" s="3">
        <v>500</v>
      </c>
      <c r="S34" s="3">
        <v>512</v>
      </c>
      <c r="T34" s="3">
        <v>1012</v>
      </c>
      <c r="U34" s="3">
        <v>4075</v>
      </c>
    </row>
    <row r="35" spans="2:21" x14ac:dyDescent="0.35">
      <c r="B35" s="7">
        <v>6</v>
      </c>
      <c r="C35" s="7">
        <v>173</v>
      </c>
      <c r="D35" s="7">
        <v>137</v>
      </c>
      <c r="E35" s="7">
        <v>310</v>
      </c>
      <c r="F35" s="7">
        <v>828</v>
      </c>
      <c r="G35" s="7">
        <v>841</v>
      </c>
      <c r="H35" s="7">
        <v>1669</v>
      </c>
      <c r="I35" s="7">
        <v>392</v>
      </c>
      <c r="J35" s="7">
        <v>426</v>
      </c>
      <c r="K35" s="7">
        <v>818</v>
      </c>
      <c r="L35" s="7">
        <v>569</v>
      </c>
      <c r="M35" s="7">
        <v>624</v>
      </c>
      <c r="N35" s="7">
        <v>1193</v>
      </c>
      <c r="O35" s="7">
        <v>992</v>
      </c>
      <c r="P35" s="7">
        <v>1056</v>
      </c>
      <c r="Q35" s="7">
        <v>2048</v>
      </c>
      <c r="R35" s="7">
        <v>679</v>
      </c>
      <c r="S35" s="7">
        <v>759</v>
      </c>
      <c r="T35" s="7">
        <v>1438</v>
      </c>
      <c r="U35" s="7">
        <v>7476</v>
      </c>
    </row>
    <row r="36" spans="2:21" x14ac:dyDescent="0.35">
      <c r="B36" s="7">
        <v>7</v>
      </c>
      <c r="C36" s="7">
        <v>111</v>
      </c>
      <c r="D36" s="7">
        <v>95</v>
      </c>
      <c r="E36" s="7">
        <v>206</v>
      </c>
      <c r="F36" s="7">
        <v>791</v>
      </c>
      <c r="G36" s="7">
        <v>886</v>
      </c>
      <c r="H36" s="7">
        <v>1677</v>
      </c>
      <c r="I36" s="7">
        <v>356</v>
      </c>
      <c r="J36" s="7">
        <v>395</v>
      </c>
      <c r="K36" s="7">
        <v>751</v>
      </c>
      <c r="L36" s="7">
        <v>590</v>
      </c>
      <c r="M36" s="7">
        <v>584</v>
      </c>
      <c r="N36" s="7">
        <v>1174</v>
      </c>
      <c r="O36" s="7">
        <v>935</v>
      </c>
      <c r="P36" s="7">
        <v>1021</v>
      </c>
      <c r="Q36" s="7">
        <v>1956</v>
      </c>
      <c r="R36" s="7">
        <v>495</v>
      </c>
      <c r="S36" s="7">
        <v>596</v>
      </c>
      <c r="T36" s="7">
        <v>1091</v>
      </c>
      <c r="U36" s="7">
        <v>6855</v>
      </c>
    </row>
    <row r="37" spans="2:21" x14ac:dyDescent="0.35">
      <c r="B37" s="7">
        <v>8</v>
      </c>
      <c r="C37" s="7">
        <v>135</v>
      </c>
      <c r="D37" s="7">
        <v>132</v>
      </c>
      <c r="E37" s="7">
        <v>267</v>
      </c>
      <c r="F37" s="7">
        <v>770</v>
      </c>
      <c r="G37" s="7">
        <v>890</v>
      </c>
      <c r="H37" s="7">
        <v>1660</v>
      </c>
      <c r="I37" s="7">
        <v>371</v>
      </c>
      <c r="J37" s="7">
        <v>373</v>
      </c>
      <c r="K37" s="7">
        <v>744</v>
      </c>
      <c r="L37" s="7">
        <v>555</v>
      </c>
      <c r="M37" s="7">
        <v>659</v>
      </c>
      <c r="N37" s="7">
        <v>1214</v>
      </c>
      <c r="O37" s="7">
        <v>1137</v>
      </c>
      <c r="P37" s="7">
        <v>1239</v>
      </c>
      <c r="Q37" s="7">
        <v>2376</v>
      </c>
      <c r="R37" s="7">
        <v>599</v>
      </c>
      <c r="S37" s="7">
        <v>713</v>
      </c>
      <c r="T37" s="7">
        <v>1312</v>
      </c>
      <c r="U37" s="7">
        <v>7573</v>
      </c>
    </row>
    <row r="38" spans="2:21" x14ac:dyDescent="0.35">
      <c r="B38" s="7">
        <v>9</v>
      </c>
      <c r="C38" s="7">
        <v>144</v>
      </c>
      <c r="D38" s="7">
        <v>129</v>
      </c>
      <c r="E38" s="7">
        <v>273</v>
      </c>
      <c r="F38" s="7">
        <v>784</v>
      </c>
      <c r="G38" s="7">
        <v>802</v>
      </c>
      <c r="H38" s="7">
        <v>1586</v>
      </c>
      <c r="I38" s="7">
        <v>360</v>
      </c>
      <c r="J38" s="7">
        <v>415</v>
      </c>
      <c r="K38" s="7">
        <v>775</v>
      </c>
      <c r="L38" s="7">
        <v>494</v>
      </c>
      <c r="M38" s="7">
        <v>555</v>
      </c>
      <c r="N38" s="7">
        <v>1049</v>
      </c>
      <c r="O38" s="7">
        <v>1058</v>
      </c>
      <c r="P38" s="7">
        <v>1168</v>
      </c>
      <c r="Q38" s="7">
        <v>2226</v>
      </c>
      <c r="R38" s="7">
        <v>550</v>
      </c>
      <c r="S38" s="7">
        <v>691</v>
      </c>
      <c r="T38" s="7">
        <v>1241</v>
      </c>
      <c r="U38" s="7">
        <v>7150</v>
      </c>
    </row>
    <row r="39" spans="2:21" x14ac:dyDescent="0.35">
      <c r="B39" s="7">
        <v>10</v>
      </c>
      <c r="C39" s="7">
        <v>118</v>
      </c>
      <c r="D39" s="7">
        <v>134</v>
      </c>
      <c r="E39" s="7">
        <v>252</v>
      </c>
      <c r="F39" s="7">
        <v>676</v>
      </c>
      <c r="G39" s="7">
        <v>805</v>
      </c>
      <c r="H39" s="7">
        <v>1481</v>
      </c>
      <c r="I39" s="7">
        <v>327</v>
      </c>
      <c r="J39" s="7">
        <v>388</v>
      </c>
      <c r="K39" s="7">
        <v>715</v>
      </c>
      <c r="L39" s="7">
        <v>494</v>
      </c>
      <c r="M39" s="7">
        <v>514</v>
      </c>
      <c r="N39" s="7">
        <v>1008</v>
      </c>
      <c r="O39" s="7">
        <v>976</v>
      </c>
      <c r="P39" s="7">
        <v>1011</v>
      </c>
      <c r="Q39" s="7">
        <v>1987</v>
      </c>
      <c r="R39" s="7">
        <v>565</v>
      </c>
      <c r="S39" s="7">
        <v>586</v>
      </c>
      <c r="T39" s="7">
        <v>1151</v>
      </c>
      <c r="U39" s="7">
        <v>6594</v>
      </c>
    </row>
    <row r="40" spans="2:21" x14ac:dyDescent="0.35">
      <c r="B40" s="7">
        <v>11</v>
      </c>
      <c r="C40" s="7">
        <v>145</v>
      </c>
      <c r="D40" s="7">
        <v>123</v>
      </c>
      <c r="E40" s="7">
        <v>268</v>
      </c>
      <c r="F40" s="7">
        <v>634</v>
      </c>
      <c r="G40" s="7">
        <v>684</v>
      </c>
      <c r="H40" s="7">
        <v>1318</v>
      </c>
      <c r="I40" s="7">
        <v>334</v>
      </c>
      <c r="J40" s="7">
        <v>305</v>
      </c>
      <c r="K40" s="7">
        <v>639</v>
      </c>
      <c r="L40" s="7">
        <v>461</v>
      </c>
      <c r="M40" s="7">
        <v>533</v>
      </c>
      <c r="N40" s="7">
        <v>994</v>
      </c>
      <c r="O40" s="7">
        <v>697</v>
      </c>
      <c r="P40" s="7">
        <v>859</v>
      </c>
      <c r="Q40" s="7">
        <v>1556</v>
      </c>
      <c r="R40" s="7">
        <v>462</v>
      </c>
      <c r="S40" s="7">
        <v>602</v>
      </c>
      <c r="T40" s="7">
        <v>1064</v>
      </c>
      <c r="U40" s="7">
        <v>5839</v>
      </c>
    </row>
    <row r="41" spans="2:21" x14ac:dyDescent="0.35">
      <c r="B41" s="3">
        <v>12</v>
      </c>
      <c r="C41" s="3">
        <v>94</v>
      </c>
      <c r="D41" s="3">
        <v>82</v>
      </c>
      <c r="E41" s="3">
        <v>176</v>
      </c>
      <c r="F41" s="3">
        <v>470</v>
      </c>
      <c r="G41" s="3">
        <v>540</v>
      </c>
      <c r="H41" s="3">
        <v>1010</v>
      </c>
      <c r="I41" s="3">
        <v>256</v>
      </c>
      <c r="J41" s="3">
        <v>290</v>
      </c>
      <c r="K41" s="3">
        <v>546</v>
      </c>
      <c r="L41" s="3">
        <v>323</v>
      </c>
      <c r="M41" s="3">
        <v>393</v>
      </c>
      <c r="N41" s="3">
        <v>716</v>
      </c>
      <c r="O41" s="3">
        <v>481</v>
      </c>
      <c r="P41" s="3">
        <v>536</v>
      </c>
      <c r="Q41" s="3">
        <v>1017</v>
      </c>
      <c r="R41" s="3">
        <v>411</v>
      </c>
      <c r="S41" s="3">
        <v>521</v>
      </c>
      <c r="T41" s="3">
        <v>932</v>
      </c>
      <c r="U41" s="3">
        <v>4397</v>
      </c>
    </row>
    <row r="42" spans="2:21" x14ac:dyDescent="0.35">
      <c r="B42" s="3">
        <v>13</v>
      </c>
      <c r="C42" s="3">
        <v>46</v>
      </c>
      <c r="D42" s="3">
        <v>46</v>
      </c>
      <c r="E42" s="3">
        <v>92</v>
      </c>
      <c r="F42" s="3">
        <v>213</v>
      </c>
      <c r="G42" s="3">
        <v>296</v>
      </c>
      <c r="H42" s="3">
        <v>509</v>
      </c>
      <c r="I42" s="3">
        <v>136</v>
      </c>
      <c r="J42" s="3">
        <v>166</v>
      </c>
      <c r="K42" s="3">
        <v>302</v>
      </c>
      <c r="L42" s="3">
        <v>131</v>
      </c>
      <c r="M42" s="3">
        <v>181</v>
      </c>
      <c r="N42" s="3">
        <v>312</v>
      </c>
      <c r="O42" s="3">
        <v>170</v>
      </c>
      <c r="P42" s="3">
        <v>239</v>
      </c>
      <c r="Q42" s="3">
        <v>409</v>
      </c>
      <c r="R42" s="3">
        <v>222</v>
      </c>
      <c r="S42" s="3">
        <v>315</v>
      </c>
      <c r="T42" s="3">
        <v>537</v>
      </c>
      <c r="U42" s="3">
        <v>2161</v>
      </c>
    </row>
    <row r="43" spans="2:21" x14ac:dyDescent="0.35">
      <c r="B43" s="3">
        <v>14</v>
      </c>
      <c r="C43" s="3">
        <v>19</v>
      </c>
      <c r="D43" s="3">
        <v>32</v>
      </c>
      <c r="E43" s="3">
        <v>51</v>
      </c>
      <c r="F43" s="3">
        <v>95</v>
      </c>
      <c r="G43" s="3">
        <v>134</v>
      </c>
      <c r="H43" s="3">
        <v>229</v>
      </c>
      <c r="I43" s="3">
        <v>60</v>
      </c>
      <c r="J43" s="3">
        <v>83</v>
      </c>
      <c r="K43" s="3">
        <v>143</v>
      </c>
      <c r="L43" s="3">
        <v>44</v>
      </c>
      <c r="M43" s="3">
        <v>80</v>
      </c>
      <c r="N43" s="3">
        <v>124</v>
      </c>
      <c r="O43" s="3">
        <v>52</v>
      </c>
      <c r="P43" s="3">
        <v>99</v>
      </c>
      <c r="Q43" s="3">
        <v>151</v>
      </c>
      <c r="R43" s="3">
        <v>136</v>
      </c>
      <c r="S43" s="3">
        <v>174</v>
      </c>
      <c r="T43" s="3">
        <v>310</v>
      </c>
      <c r="U43" s="3">
        <v>1008</v>
      </c>
    </row>
    <row r="44" spans="2:21" x14ac:dyDescent="0.35">
      <c r="B44" s="3">
        <v>15</v>
      </c>
      <c r="C44" s="3">
        <v>8</v>
      </c>
      <c r="D44" s="3">
        <v>13</v>
      </c>
      <c r="E44" s="3">
        <v>21</v>
      </c>
      <c r="F44" s="3">
        <v>33</v>
      </c>
      <c r="G44" s="3">
        <v>61</v>
      </c>
      <c r="H44" s="3">
        <v>94</v>
      </c>
      <c r="I44" s="3">
        <v>7</v>
      </c>
      <c r="J44" s="3">
        <v>21</v>
      </c>
      <c r="K44" s="3">
        <v>28</v>
      </c>
      <c r="L44" s="3">
        <v>14</v>
      </c>
      <c r="M44" s="3">
        <v>37</v>
      </c>
      <c r="N44" s="3">
        <v>51</v>
      </c>
      <c r="O44" s="3">
        <v>12</v>
      </c>
      <c r="P44" s="3">
        <v>38</v>
      </c>
      <c r="Q44" s="3">
        <v>50</v>
      </c>
      <c r="R44" s="3">
        <v>61</v>
      </c>
      <c r="S44" s="3">
        <v>97</v>
      </c>
      <c r="T44" s="3">
        <v>158</v>
      </c>
      <c r="U44" s="3">
        <v>402</v>
      </c>
    </row>
    <row r="45" spans="2:21" x14ac:dyDescent="0.35">
      <c r="B45" s="3">
        <v>16</v>
      </c>
      <c r="C45" s="3"/>
      <c r="D45" s="3">
        <v>3</v>
      </c>
      <c r="E45" s="3">
        <v>3</v>
      </c>
      <c r="F45" s="3">
        <v>6</v>
      </c>
      <c r="G45" s="3">
        <v>26</v>
      </c>
      <c r="H45" s="3">
        <v>32</v>
      </c>
      <c r="I45" s="3">
        <v>5</v>
      </c>
      <c r="J45" s="3">
        <v>10</v>
      </c>
      <c r="K45" s="3">
        <v>15</v>
      </c>
      <c r="L45" s="3">
        <v>4</v>
      </c>
      <c r="M45" s="3">
        <v>4</v>
      </c>
      <c r="N45" s="3">
        <v>8</v>
      </c>
      <c r="O45" s="3">
        <v>10</v>
      </c>
      <c r="P45" s="3">
        <v>13</v>
      </c>
      <c r="Q45" s="3">
        <v>23</v>
      </c>
      <c r="R45" s="3">
        <v>26</v>
      </c>
      <c r="S45" s="3">
        <v>54</v>
      </c>
      <c r="T45" s="3">
        <v>80</v>
      </c>
      <c r="U45" s="3">
        <v>161</v>
      </c>
    </row>
    <row r="46" spans="2:21" x14ac:dyDescent="0.35">
      <c r="B46" s="3">
        <v>17</v>
      </c>
      <c r="C46" s="3">
        <v>1</v>
      </c>
      <c r="D46" s="3">
        <v>1</v>
      </c>
      <c r="E46" s="3">
        <v>2</v>
      </c>
      <c r="F46" s="3">
        <v>5</v>
      </c>
      <c r="G46" s="3">
        <v>4</v>
      </c>
      <c r="H46" s="3">
        <v>9</v>
      </c>
      <c r="I46" s="3">
        <v>1</v>
      </c>
      <c r="J46" s="3"/>
      <c r="K46" s="3">
        <v>1</v>
      </c>
      <c r="L46" s="3">
        <v>1</v>
      </c>
      <c r="M46" s="3">
        <v>2</v>
      </c>
      <c r="N46" s="3">
        <v>3</v>
      </c>
      <c r="O46" s="3">
        <v>4</v>
      </c>
      <c r="P46" s="3">
        <v>3</v>
      </c>
      <c r="Q46" s="3">
        <v>7</v>
      </c>
      <c r="R46" s="3">
        <v>5</v>
      </c>
      <c r="S46" s="3">
        <v>14</v>
      </c>
      <c r="T46" s="3">
        <v>19</v>
      </c>
      <c r="U46" s="3">
        <v>41</v>
      </c>
    </row>
    <row r="47" spans="2:21" x14ac:dyDescent="0.35">
      <c r="B47" s="3">
        <v>18</v>
      </c>
      <c r="C47" s="3"/>
      <c r="D47" s="3">
        <v>1</v>
      </c>
      <c r="E47" s="3">
        <v>1</v>
      </c>
      <c r="F47" s="3">
        <v>2</v>
      </c>
      <c r="G47" s="3">
        <v>1</v>
      </c>
      <c r="H47" s="3">
        <v>3</v>
      </c>
      <c r="I47" s="3"/>
      <c r="J47" s="3">
        <v>1</v>
      </c>
      <c r="K47" s="3">
        <v>1</v>
      </c>
      <c r="L47" s="3"/>
      <c r="M47" s="3">
        <v>1</v>
      </c>
      <c r="N47" s="3">
        <v>1</v>
      </c>
      <c r="O47" s="3">
        <v>4</v>
      </c>
      <c r="P47" s="3">
        <v>3</v>
      </c>
      <c r="Q47" s="3">
        <v>7</v>
      </c>
      <c r="R47" s="3">
        <v>2</v>
      </c>
      <c r="S47" s="3">
        <v>7</v>
      </c>
      <c r="T47" s="3">
        <v>9</v>
      </c>
      <c r="U47" s="3">
        <v>22</v>
      </c>
    </row>
    <row r="48" spans="2:21" x14ac:dyDescent="0.35">
      <c r="B48" s="3">
        <v>19</v>
      </c>
      <c r="C48" s="3"/>
      <c r="D48" s="3"/>
      <c r="E48" s="3"/>
      <c r="F48" s="3">
        <v>2</v>
      </c>
      <c r="G48" s="3">
        <v>1</v>
      </c>
      <c r="H48" s="3">
        <v>3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v>3</v>
      </c>
    </row>
    <row r="49" spans="2:21" x14ac:dyDescent="0.35">
      <c r="B49" s="3">
        <v>20</v>
      </c>
      <c r="C49" s="3"/>
      <c r="D49" s="3"/>
      <c r="E49" s="3"/>
      <c r="F49" s="3">
        <v>2</v>
      </c>
      <c r="G49" s="3"/>
      <c r="H49" s="3">
        <v>2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>
        <v>2</v>
      </c>
    </row>
    <row r="50" spans="2:21" x14ac:dyDescent="0.35">
      <c r="B50" s="3">
        <v>26</v>
      </c>
      <c r="C50" s="3"/>
      <c r="D50" s="3"/>
      <c r="E50" s="3"/>
      <c r="F50" s="3">
        <v>1</v>
      </c>
      <c r="G50" s="3"/>
      <c r="H50" s="3">
        <v>1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v>1</v>
      </c>
    </row>
    <row r="51" spans="2:21" ht="29" x14ac:dyDescent="0.35">
      <c r="B51" s="3" t="s">
        <v>7</v>
      </c>
      <c r="C51" s="3">
        <v>1066</v>
      </c>
      <c r="D51" s="3">
        <v>1004</v>
      </c>
      <c r="E51" s="3">
        <v>2070</v>
      </c>
      <c r="F51" s="3">
        <v>5739</v>
      </c>
      <c r="G51" s="3">
        <v>6413</v>
      </c>
      <c r="H51" s="3">
        <v>12152</v>
      </c>
      <c r="I51" s="3">
        <v>2826</v>
      </c>
      <c r="J51" s="3">
        <v>3093</v>
      </c>
      <c r="K51" s="3">
        <v>5919</v>
      </c>
      <c r="L51" s="3">
        <v>4008</v>
      </c>
      <c r="M51" s="3">
        <v>4477</v>
      </c>
      <c r="N51" s="3">
        <v>8485</v>
      </c>
      <c r="O51" s="3">
        <v>7101</v>
      </c>
      <c r="P51" s="3">
        <v>7878</v>
      </c>
      <c r="Q51" s="3">
        <v>14979</v>
      </c>
      <c r="R51" s="3">
        <v>4787</v>
      </c>
      <c r="S51" s="3">
        <v>5709</v>
      </c>
      <c r="T51" s="3">
        <v>10496</v>
      </c>
      <c r="U51" s="3">
        <v>54101</v>
      </c>
    </row>
    <row r="54" spans="2:21" ht="29" x14ac:dyDescent="0.35">
      <c r="B54" s="3">
        <v>2020</v>
      </c>
      <c r="C54" s="43" t="s">
        <v>6</v>
      </c>
      <c r="D54" s="43"/>
      <c r="E54" s="3" t="s">
        <v>15</v>
      </c>
      <c r="F54" s="43" t="s">
        <v>3</v>
      </c>
      <c r="G54" s="43"/>
      <c r="H54" s="3" t="s">
        <v>12</v>
      </c>
      <c r="I54" s="43" t="s">
        <v>2</v>
      </c>
      <c r="J54" s="43"/>
      <c r="K54" s="3" t="s">
        <v>11</v>
      </c>
      <c r="L54" s="43" t="s">
        <v>1</v>
      </c>
      <c r="M54" s="43"/>
      <c r="N54" s="3" t="s">
        <v>10</v>
      </c>
      <c r="O54" s="43" t="s">
        <v>4</v>
      </c>
      <c r="P54" s="43"/>
      <c r="Q54" s="3" t="s">
        <v>13</v>
      </c>
      <c r="R54" s="43" t="s">
        <v>5</v>
      </c>
      <c r="S54" s="43"/>
      <c r="T54" s="3" t="s">
        <v>14</v>
      </c>
      <c r="U54" s="3" t="s">
        <v>7</v>
      </c>
    </row>
    <row r="55" spans="2:21" x14ac:dyDescent="0.35">
      <c r="B55" s="3" t="s">
        <v>16</v>
      </c>
      <c r="C55" s="3" t="s">
        <v>8</v>
      </c>
      <c r="D55" s="3" t="s">
        <v>9</v>
      </c>
      <c r="E55" s="3"/>
      <c r="F55" s="3" t="s">
        <v>8</v>
      </c>
      <c r="G55" s="3" t="s">
        <v>9</v>
      </c>
      <c r="H55" s="3"/>
      <c r="I55" s="3" t="s">
        <v>8</v>
      </c>
      <c r="J55" s="3" t="s">
        <v>9</v>
      </c>
      <c r="K55" s="3"/>
      <c r="L55" s="3" t="s">
        <v>8</v>
      </c>
      <c r="M55" s="3" t="s">
        <v>9</v>
      </c>
      <c r="N55" s="3"/>
      <c r="O55" s="3" t="s">
        <v>8</v>
      </c>
      <c r="P55" s="3" t="s">
        <v>9</v>
      </c>
      <c r="Q55" s="3"/>
      <c r="R55" s="3" t="s">
        <v>8</v>
      </c>
      <c r="S55" s="3" t="s">
        <v>9</v>
      </c>
      <c r="T55" s="3"/>
      <c r="U55" s="3"/>
    </row>
    <row r="56" spans="2:21" x14ac:dyDescent="0.35">
      <c r="B56" s="3">
        <v>2</v>
      </c>
      <c r="C56" s="3"/>
      <c r="D56" s="3"/>
      <c r="E56" s="3"/>
      <c r="F56" s="3">
        <v>1</v>
      </c>
      <c r="G56" s="3"/>
      <c r="H56" s="3">
        <v>1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>
        <v>1</v>
      </c>
    </row>
    <row r="57" spans="2:21" x14ac:dyDescent="0.35">
      <c r="B57" s="3">
        <v>3</v>
      </c>
      <c r="C57" s="3"/>
      <c r="D57" s="3">
        <v>4</v>
      </c>
      <c r="E57" s="3">
        <v>4</v>
      </c>
      <c r="F57" s="3">
        <v>3</v>
      </c>
      <c r="G57" s="3"/>
      <c r="H57" s="3">
        <v>3</v>
      </c>
      <c r="I57" s="3">
        <v>1</v>
      </c>
      <c r="J57" s="3"/>
      <c r="K57" s="3">
        <v>1</v>
      </c>
      <c r="L57" s="3"/>
      <c r="M57" s="3"/>
      <c r="N57" s="3"/>
      <c r="O57" s="3">
        <v>1</v>
      </c>
      <c r="P57" s="3">
        <v>4</v>
      </c>
      <c r="Q57" s="3">
        <v>5</v>
      </c>
      <c r="R57" s="3">
        <v>2</v>
      </c>
      <c r="S57" s="3">
        <v>3</v>
      </c>
      <c r="T57" s="3">
        <v>5</v>
      </c>
      <c r="U57" s="3">
        <v>18</v>
      </c>
    </row>
    <row r="58" spans="2:21" x14ac:dyDescent="0.35">
      <c r="B58" s="3">
        <v>4</v>
      </c>
      <c r="C58" s="3">
        <v>3</v>
      </c>
      <c r="D58" s="3">
        <v>3</v>
      </c>
      <c r="E58" s="3">
        <v>6</v>
      </c>
      <c r="F58" s="3">
        <v>25</v>
      </c>
      <c r="G58" s="3">
        <v>22</v>
      </c>
      <c r="H58" s="3">
        <v>47</v>
      </c>
      <c r="I58" s="3">
        <v>15</v>
      </c>
      <c r="J58" s="3">
        <v>8</v>
      </c>
      <c r="K58" s="3">
        <v>23</v>
      </c>
      <c r="L58" s="3">
        <v>9</v>
      </c>
      <c r="M58" s="3">
        <v>11</v>
      </c>
      <c r="N58" s="3">
        <v>20</v>
      </c>
      <c r="O58" s="3">
        <v>53</v>
      </c>
      <c r="P58" s="3">
        <v>45</v>
      </c>
      <c r="Q58" s="3">
        <v>98</v>
      </c>
      <c r="R58" s="3">
        <v>38</v>
      </c>
      <c r="S58" s="3">
        <v>49</v>
      </c>
      <c r="T58" s="3">
        <v>87</v>
      </c>
      <c r="U58" s="3">
        <v>281</v>
      </c>
    </row>
    <row r="59" spans="2:21" x14ac:dyDescent="0.35">
      <c r="B59" s="3">
        <v>5</v>
      </c>
      <c r="C59" s="3">
        <v>53</v>
      </c>
      <c r="D59" s="3">
        <v>54</v>
      </c>
      <c r="E59" s="3">
        <v>107</v>
      </c>
      <c r="F59" s="3">
        <v>437</v>
      </c>
      <c r="G59" s="3">
        <v>396</v>
      </c>
      <c r="H59" s="3">
        <v>833</v>
      </c>
      <c r="I59" s="3">
        <v>208</v>
      </c>
      <c r="J59" s="3">
        <v>199</v>
      </c>
      <c r="K59" s="3">
        <v>407</v>
      </c>
      <c r="L59" s="3">
        <v>285</v>
      </c>
      <c r="M59" s="3">
        <v>285</v>
      </c>
      <c r="N59" s="3">
        <v>570</v>
      </c>
      <c r="O59" s="3">
        <v>635</v>
      </c>
      <c r="P59" s="3">
        <v>608</v>
      </c>
      <c r="Q59" s="3">
        <v>1243</v>
      </c>
      <c r="R59" s="3">
        <v>447</v>
      </c>
      <c r="S59" s="3">
        <v>445</v>
      </c>
      <c r="T59" s="3">
        <v>892</v>
      </c>
      <c r="U59" s="3">
        <v>4052</v>
      </c>
    </row>
    <row r="60" spans="2:21" x14ac:dyDescent="0.35">
      <c r="B60" s="7">
        <v>6</v>
      </c>
      <c r="C60" s="7">
        <v>132</v>
      </c>
      <c r="D60" s="7">
        <v>144</v>
      </c>
      <c r="E60" s="7">
        <v>276</v>
      </c>
      <c r="F60" s="7">
        <v>793</v>
      </c>
      <c r="G60" s="7">
        <v>848</v>
      </c>
      <c r="H60" s="7">
        <v>1641</v>
      </c>
      <c r="I60" s="7">
        <v>390</v>
      </c>
      <c r="J60" s="7">
        <v>406</v>
      </c>
      <c r="K60" s="7">
        <v>796</v>
      </c>
      <c r="L60" s="7">
        <v>651</v>
      </c>
      <c r="M60" s="7">
        <v>622</v>
      </c>
      <c r="N60" s="7">
        <v>1273</v>
      </c>
      <c r="O60" s="7">
        <v>1180</v>
      </c>
      <c r="P60" s="7">
        <v>1272</v>
      </c>
      <c r="Q60" s="7">
        <v>2452</v>
      </c>
      <c r="R60" s="7">
        <v>784</v>
      </c>
      <c r="S60" s="7">
        <v>763</v>
      </c>
      <c r="T60" s="7">
        <v>1547</v>
      </c>
      <c r="U60" s="7">
        <v>7985</v>
      </c>
    </row>
    <row r="61" spans="2:21" x14ac:dyDescent="0.35">
      <c r="B61" s="7">
        <v>7</v>
      </c>
      <c r="C61" s="7">
        <v>171</v>
      </c>
      <c r="D61" s="7">
        <v>145</v>
      </c>
      <c r="E61" s="7">
        <v>316</v>
      </c>
      <c r="F61" s="7">
        <v>887</v>
      </c>
      <c r="G61" s="7">
        <v>889</v>
      </c>
      <c r="H61" s="7">
        <v>1776</v>
      </c>
      <c r="I61" s="7">
        <v>425</v>
      </c>
      <c r="J61" s="7">
        <v>473</v>
      </c>
      <c r="K61" s="7">
        <v>898</v>
      </c>
      <c r="L61" s="7">
        <v>582</v>
      </c>
      <c r="M61" s="7">
        <v>655</v>
      </c>
      <c r="N61" s="7">
        <v>1237</v>
      </c>
      <c r="O61" s="7">
        <v>1134</v>
      </c>
      <c r="P61" s="7">
        <v>1204</v>
      </c>
      <c r="Q61" s="7">
        <v>2338</v>
      </c>
      <c r="R61" s="7">
        <v>746</v>
      </c>
      <c r="S61" s="7">
        <v>817</v>
      </c>
      <c r="T61" s="7">
        <v>1563</v>
      </c>
      <c r="U61" s="7">
        <v>8128</v>
      </c>
    </row>
    <row r="62" spans="2:21" x14ac:dyDescent="0.35">
      <c r="B62" s="7">
        <v>8</v>
      </c>
      <c r="C62" s="7">
        <v>110</v>
      </c>
      <c r="D62" s="7">
        <v>102</v>
      </c>
      <c r="E62" s="7">
        <v>212</v>
      </c>
      <c r="F62" s="7">
        <v>794</v>
      </c>
      <c r="G62" s="7">
        <v>861</v>
      </c>
      <c r="H62" s="7">
        <v>1655</v>
      </c>
      <c r="I62" s="7">
        <v>384</v>
      </c>
      <c r="J62" s="7">
        <v>427</v>
      </c>
      <c r="K62" s="7">
        <v>811</v>
      </c>
      <c r="L62" s="7">
        <v>585</v>
      </c>
      <c r="M62" s="7">
        <v>580</v>
      </c>
      <c r="N62" s="7">
        <v>1165</v>
      </c>
      <c r="O62" s="7">
        <v>1051</v>
      </c>
      <c r="P62" s="7">
        <v>1141</v>
      </c>
      <c r="Q62" s="7">
        <v>2192</v>
      </c>
      <c r="R62" s="7">
        <v>512</v>
      </c>
      <c r="S62" s="7">
        <v>624</v>
      </c>
      <c r="T62" s="7">
        <v>1136</v>
      </c>
      <c r="U62" s="7">
        <v>7171</v>
      </c>
    </row>
    <row r="63" spans="2:21" x14ac:dyDescent="0.35">
      <c r="B63" s="7">
        <v>9</v>
      </c>
      <c r="C63" s="7">
        <v>140</v>
      </c>
      <c r="D63" s="7">
        <v>126</v>
      </c>
      <c r="E63" s="7">
        <v>266</v>
      </c>
      <c r="F63" s="7">
        <v>764</v>
      </c>
      <c r="G63" s="7">
        <v>848</v>
      </c>
      <c r="H63" s="7">
        <v>1612</v>
      </c>
      <c r="I63" s="7">
        <v>408</v>
      </c>
      <c r="J63" s="7">
        <v>420</v>
      </c>
      <c r="K63" s="7">
        <v>828</v>
      </c>
      <c r="L63" s="7">
        <v>550</v>
      </c>
      <c r="M63" s="7">
        <v>654</v>
      </c>
      <c r="N63" s="7">
        <v>1204</v>
      </c>
      <c r="O63" s="7">
        <v>1189</v>
      </c>
      <c r="P63" s="7">
        <v>1283</v>
      </c>
      <c r="Q63" s="7">
        <v>2472</v>
      </c>
      <c r="R63" s="7">
        <v>593</v>
      </c>
      <c r="S63" s="7">
        <v>708</v>
      </c>
      <c r="T63" s="7">
        <v>1301</v>
      </c>
      <c r="U63" s="7">
        <v>7683</v>
      </c>
    </row>
    <row r="64" spans="2:21" x14ac:dyDescent="0.35">
      <c r="B64" s="7">
        <v>10</v>
      </c>
      <c r="C64" s="7">
        <v>152</v>
      </c>
      <c r="D64" s="7">
        <v>127</v>
      </c>
      <c r="E64" s="7">
        <v>279</v>
      </c>
      <c r="F64" s="7">
        <v>746</v>
      </c>
      <c r="G64" s="7">
        <v>772</v>
      </c>
      <c r="H64" s="7">
        <v>1518</v>
      </c>
      <c r="I64" s="7">
        <v>388</v>
      </c>
      <c r="J64" s="7">
        <v>434</v>
      </c>
      <c r="K64" s="7">
        <v>822</v>
      </c>
      <c r="L64" s="7">
        <v>482</v>
      </c>
      <c r="M64" s="7">
        <v>547</v>
      </c>
      <c r="N64" s="7">
        <v>1029</v>
      </c>
      <c r="O64" s="7">
        <v>1067</v>
      </c>
      <c r="P64" s="7">
        <v>1187</v>
      </c>
      <c r="Q64" s="7">
        <v>2254</v>
      </c>
      <c r="R64" s="7">
        <v>529</v>
      </c>
      <c r="S64" s="7">
        <v>670</v>
      </c>
      <c r="T64" s="7">
        <v>1199</v>
      </c>
      <c r="U64" s="7">
        <v>7101</v>
      </c>
    </row>
    <row r="65" spans="2:21" x14ac:dyDescent="0.35">
      <c r="B65" s="7">
        <v>11</v>
      </c>
      <c r="C65" s="7">
        <v>101</v>
      </c>
      <c r="D65" s="7">
        <v>122</v>
      </c>
      <c r="E65" s="7">
        <v>223</v>
      </c>
      <c r="F65" s="7">
        <v>631</v>
      </c>
      <c r="G65" s="7">
        <v>755</v>
      </c>
      <c r="H65" s="7">
        <v>1386</v>
      </c>
      <c r="I65" s="7">
        <v>335</v>
      </c>
      <c r="J65" s="7">
        <v>394</v>
      </c>
      <c r="K65" s="7">
        <v>729</v>
      </c>
      <c r="L65" s="7">
        <v>434</v>
      </c>
      <c r="M65" s="7">
        <v>480</v>
      </c>
      <c r="N65" s="7">
        <v>914</v>
      </c>
      <c r="O65" s="7">
        <v>846</v>
      </c>
      <c r="P65" s="7">
        <v>916</v>
      </c>
      <c r="Q65" s="7">
        <v>1762</v>
      </c>
      <c r="R65" s="7">
        <v>491</v>
      </c>
      <c r="S65" s="7">
        <v>537</v>
      </c>
      <c r="T65" s="7">
        <v>1028</v>
      </c>
      <c r="U65" s="7">
        <v>6042</v>
      </c>
    </row>
    <row r="66" spans="2:21" x14ac:dyDescent="0.35">
      <c r="B66" s="3">
        <v>12</v>
      </c>
      <c r="C66" s="3">
        <v>112</v>
      </c>
      <c r="D66" s="3">
        <v>84</v>
      </c>
      <c r="E66" s="3">
        <v>196</v>
      </c>
      <c r="F66" s="3">
        <v>443</v>
      </c>
      <c r="G66" s="3">
        <v>518</v>
      </c>
      <c r="H66" s="3">
        <v>961</v>
      </c>
      <c r="I66" s="3">
        <v>273</v>
      </c>
      <c r="J66" s="3">
        <v>277</v>
      </c>
      <c r="K66" s="3">
        <v>550</v>
      </c>
      <c r="L66" s="3">
        <v>275</v>
      </c>
      <c r="M66" s="3">
        <v>386</v>
      </c>
      <c r="N66" s="3">
        <v>661</v>
      </c>
      <c r="O66" s="3">
        <v>380</v>
      </c>
      <c r="P66" s="3">
        <v>497</v>
      </c>
      <c r="Q66" s="3">
        <v>877</v>
      </c>
      <c r="R66" s="3">
        <v>359</v>
      </c>
      <c r="S66" s="3">
        <v>487</v>
      </c>
      <c r="T66" s="3">
        <v>846</v>
      </c>
      <c r="U66" s="3">
        <v>4091</v>
      </c>
    </row>
    <row r="67" spans="2:21" x14ac:dyDescent="0.35">
      <c r="B67" s="3">
        <v>13</v>
      </c>
      <c r="C67" s="3">
        <v>56</v>
      </c>
      <c r="D67" s="3">
        <v>52</v>
      </c>
      <c r="E67" s="3">
        <v>108</v>
      </c>
      <c r="F67" s="3">
        <v>233</v>
      </c>
      <c r="G67" s="3">
        <v>299</v>
      </c>
      <c r="H67" s="3">
        <v>532</v>
      </c>
      <c r="I67" s="3">
        <v>146</v>
      </c>
      <c r="J67" s="3">
        <v>182</v>
      </c>
      <c r="K67" s="3">
        <v>328</v>
      </c>
      <c r="L67" s="3">
        <v>150</v>
      </c>
      <c r="M67" s="3">
        <v>182</v>
      </c>
      <c r="N67" s="3">
        <v>332</v>
      </c>
      <c r="O67" s="3">
        <v>200</v>
      </c>
      <c r="P67" s="3">
        <v>282</v>
      </c>
      <c r="Q67" s="3">
        <v>482</v>
      </c>
      <c r="R67" s="3">
        <v>247</v>
      </c>
      <c r="S67" s="3">
        <v>327</v>
      </c>
      <c r="T67" s="3">
        <v>574</v>
      </c>
      <c r="U67" s="3">
        <v>2356</v>
      </c>
    </row>
    <row r="68" spans="2:21" x14ac:dyDescent="0.35">
      <c r="B68" s="3">
        <v>14</v>
      </c>
      <c r="C68" s="3">
        <v>11</v>
      </c>
      <c r="D68" s="3">
        <v>22</v>
      </c>
      <c r="E68" s="3">
        <v>33</v>
      </c>
      <c r="F68" s="3">
        <v>79</v>
      </c>
      <c r="G68" s="3">
        <v>113</v>
      </c>
      <c r="H68" s="3">
        <v>192</v>
      </c>
      <c r="I68" s="3">
        <v>54</v>
      </c>
      <c r="J68" s="3">
        <v>79</v>
      </c>
      <c r="K68" s="3">
        <v>133</v>
      </c>
      <c r="L68" s="3">
        <v>43</v>
      </c>
      <c r="M68" s="3">
        <v>60</v>
      </c>
      <c r="N68" s="3">
        <v>103</v>
      </c>
      <c r="O68" s="3">
        <v>43</v>
      </c>
      <c r="P68" s="3">
        <v>84</v>
      </c>
      <c r="Q68" s="3">
        <v>127</v>
      </c>
      <c r="R68" s="3">
        <v>120</v>
      </c>
      <c r="S68" s="3">
        <v>172</v>
      </c>
      <c r="T68" s="3">
        <v>292</v>
      </c>
      <c r="U68" s="3">
        <v>880</v>
      </c>
    </row>
    <row r="69" spans="2:21" x14ac:dyDescent="0.35">
      <c r="B69" s="3">
        <v>15</v>
      </c>
      <c r="C69" s="3">
        <v>6</v>
      </c>
      <c r="D69" s="3">
        <v>8</v>
      </c>
      <c r="E69" s="3">
        <v>14</v>
      </c>
      <c r="F69" s="3">
        <v>31</v>
      </c>
      <c r="G69" s="3">
        <v>45</v>
      </c>
      <c r="H69" s="3">
        <v>76</v>
      </c>
      <c r="I69" s="3">
        <v>16</v>
      </c>
      <c r="J69" s="3">
        <v>18</v>
      </c>
      <c r="K69" s="3">
        <v>34</v>
      </c>
      <c r="L69" s="3">
        <v>10</v>
      </c>
      <c r="M69" s="3">
        <v>22</v>
      </c>
      <c r="N69" s="3">
        <v>32</v>
      </c>
      <c r="O69" s="3">
        <v>16</v>
      </c>
      <c r="P69" s="3">
        <v>26</v>
      </c>
      <c r="Q69" s="3">
        <v>42</v>
      </c>
      <c r="R69" s="3">
        <v>48</v>
      </c>
      <c r="S69" s="3">
        <v>76</v>
      </c>
      <c r="T69" s="3">
        <v>124</v>
      </c>
      <c r="U69" s="3">
        <v>322</v>
      </c>
    </row>
    <row r="70" spans="2:21" x14ac:dyDescent="0.35">
      <c r="B70" s="3">
        <v>16</v>
      </c>
      <c r="C70" s="3">
        <v>2</v>
      </c>
      <c r="D70" s="3">
        <v>5</v>
      </c>
      <c r="E70" s="3">
        <v>7</v>
      </c>
      <c r="F70" s="3">
        <v>9</v>
      </c>
      <c r="G70" s="3">
        <v>13</v>
      </c>
      <c r="H70" s="3">
        <v>22</v>
      </c>
      <c r="I70" s="3">
        <v>1</v>
      </c>
      <c r="J70" s="3">
        <v>3</v>
      </c>
      <c r="K70" s="3">
        <v>4</v>
      </c>
      <c r="L70" s="3">
        <v>2</v>
      </c>
      <c r="M70" s="3">
        <v>11</v>
      </c>
      <c r="N70" s="3">
        <v>13</v>
      </c>
      <c r="O70" s="3">
        <v>5</v>
      </c>
      <c r="P70" s="3">
        <v>10</v>
      </c>
      <c r="Q70" s="3">
        <v>15</v>
      </c>
      <c r="R70" s="3">
        <v>18</v>
      </c>
      <c r="S70" s="3">
        <v>29</v>
      </c>
      <c r="T70" s="3">
        <v>47</v>
      </c>
      <c r="U70" s="3">
        <v>108</v>
      </c>
    </row>
    <row r="71" spans="2:21" x14ac:dyDescent="0.35">
      <c r="B71" s="3">
        <v>17</v>
      </c>
      <c r="C71" s="3"/>
      <c r="D71" s="3"/>
      <c r="E71" s="3"/>
      <c r="F71" s="3">
        <v>1</v>
      </c>
      <c r="G71" s="3">
        <v>9</v>
      </c>
      <c r="H71" s="3">
        <v>10</v>
      </c>
      <c r="I71" s="3"/>
      <c r="J71" s="3"/>
      <c r="K71" s="3"/>
      <c r="L71" s="3"/>
      <c r="M71" s="3"/>
      <c r="N71" s="3"/>
      <c r="O71" s="3">
        <v>5</v>
      </c>
      <c r="P71" s="3">
        <v>2</v>
      </c>
      <c r="Q71" s="3">
        <v>7</v>
      </c>
      <c r="R71" s="3">
        <v>3</v>
      </c>
      <c r="S71" s="3">
        <v>7</v>
      </c>
      <c r="T71" s="3">
        <v>10</v>
      </c>
      <c r="U71" s="3">
        <v>27</v>
      </c>
    </row>
    <row r="72" spans="2:21" x14ac:dyDescent="0.35">
      <c r="B72" s="3">
        <v>18</v>
      </c>
      <c r="C72" s="3"/>
      <c r="D72" s="3"/>
      <c r="E72" s="3"/>
      <c r="F72" s="3">
        <v>3</v>
      </c>
      <c r="G72" s="3">
        <v>1</v>
      </c>
      <c r="H72" s="3">
        <v>4</v>
      </c>
      <c r="I72" s="3">
        <v>1</v>
      </c>
      <c r="J72" s="3"/>
      <c r="K72" s="3">
        <v>1</v>
      </c>
      <c r="L72" s="3"/>
      <c r="M72" s="3"/>
      <c r="N72" s="3"/>
      <c r="O72" s="3">
        <v>2</v>
      </c>
      <c r="P72" s="3">
        <v>2</v>
      </c>
      <c r="Q72" s="3">
        <v>4</v>
      </c>
      <c r="R72" s="3"/>
      <c r="S72" s="3">
        <v>1</v>
      </c>
      <c r="T72" s="3">
        <v>1</v>
      </c>
      <c r="U72" s="3">
        <v>10</v>
      </c>
    </row>
    <row r="73" spans="2:21" x14ac:dyDescent="0.35">
      <c r="B73" s="3">
        <v>19</v>
      </c>
      <c r="C73" s="3"/>
      <c r="D73" s="3"/>
      <c r="E73" s="3"/>
      <c r="F73" s="3">
        <v>2</v>
      </c>
      <c r="G73" s="3">
        <v>1</v>
      </c>
      <c r="H73" s="3">
        <v>3</v>
      </c>
      <c r="I73" s="3"/>
      <c r="J73" s="3"/>
      <c r="K73" s="3"/>
      <c r="L73" s="3"/>
      <c r="M73" s="3">
        <v>1</v>
      </c>
      <c r="N73" s="3">
        <v>1</v>
      </c>
      <c r="O73" s="3">
        <v>3</v>
      </c>
      <c r="P73" s="3">
        <v>3</v>
      </c>
      <c r="Q73" s="3">
        <v>6</v>
      </c>
      <c r="R73" s="3"/>
      <c r="S73" s="3"/>
      <c r="T73" s="3"/>
      <c r="U73" s="3">
        <v>10</v>
      </c>
    </row>
    <row r="74" spans="2:21" x14ac:dyDescent="0.35">
      <c r="B74" s="3">
        <v>20</v>
      </c>
      <c r="C74" s="3"/>
      <c r="D74" s="3"/>
      <c r="E74" s="3"/>
      <c r="F74" s="3">
        <v>2</v>
      </c>
      <c r="G74" s="3"/>
      <c r="H74" s="3">
        <v>2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>
        <v>2</v>
      </c>
    </row>
    <row r="75" spans="2:21" ht="29" x14ac:dyDescent="0.35">
      <c r="B75" s="3" t="s">
        <v>7</v>
      </c>
      <c r="C75" s="3">
        <v>1049</v>
      </c>
      <c r="D75" s="3">
        <v>998</v>
      </c>
      <c r="E75" s="3">
        <v>2047</v>
      </c>
      <c r="F75" s="3">
        <v>5884</v>
      </c>
      <c r="G75" s="3">
        <v>6390</v>
      </c>
      <c r="H75" s="3">
        <v>12274</v>
      </c>
      <c r="I75" s="3">
        <v>3045</v>
      </c>
      <c r="J75" s="3">
        <v>3320</v>
      </c>
      <c r="K75" s="3">
        <v>6365</v>
      </c>
      <c r="L75" s="3">
        <v>4058</v>
      </c>
      <c r="M75" s="3">
        <v>4496</v>
      </c>
      <c r="N75" s="3">
        <v>8554</v>
      </c>
      <c r="O75" s="3">
        <v>7810</v>
      </c>
      <c r="P75" s="3">
        <v>8566</v>
      </c>
      <c r="Q75" s="3">
        <v>16376</v>
      </c>
      <c r="R75" s="3">
        <v>4937</v>
      </c>
      <c r="S75" s="3">
        <v>5715</v>
      </c>
      <c r="T75" s="3">
        <v>10652</v>
      </c>
      <c r="U75" s="3">
        <v>56268</v>
      </c>
    </row>
    <row r="78" spans="2:21" ht="29" x14ac:dyDescent="0.35">
      <c r="B78" s="3">
        <v>2021</v>
      </c>
      <c r="C78" s="43" t="s">
        <v>6</v>
      </c>
      <c r="D78" s="43"/>
      <c r="E78" s="3" t="s">
        <v>15</v>
      </c>
      <c r="F78" s="43" t="s">
        <v>3</v>
      </c>
      <c r="G78" s="43"/>
      <c r="H78" s="3" t="s">
        <v>12</v>
      </c>
      <c r="I78" s="43" t="s">
        <v>2</v>
      </c>
      <c r="J78" s="43"/>
      <c r="K78" s="3" t="s">
        <v>11</v>
      </c>
      <c r="L78" s="43" t="s">
        <v>1</v>
      </c>
      <c r="M78" s="43"/>
      <c r="N78" s="3" t="s">
        <v>10</v>
      </c>
      <c r="O78" s="43" t="s">
        <v>4</v>
      </c>
      <c r="P78" s="43"/>
      <c r="Q78" s="3" t="s">
        <v>13</v>
      </c>
      <c r="R78" s="43" t="s">
        <v>5</v>
      </c>
      <c r="S78" s="43"/>
      <c r="T78" s="3" t="s">
        <v>14</v>
      </c>
      <c r="U78" s="3" t="s">
        <v>7</v>
      </c>
    </row>
    <row r="79" spans="2:21" x14ac:dyDescent="0.35">
      <c r="B79" s="3" t="s">
        <v>16</v>
      </c>
      <c r="C79" s="3" t="s">
        <v>8</v>
      </c>
      <c r="D79" s="3" t="s">
        <v>9</v>
      </c>
      <c r="E79" s="3"/>
      <c r="F79" s="3" t="s">
        <v>8</v>
      </c>
      <c r="G79" s="3" t="s">
        <v>9</v>
      </c>
      <c r="H79" s="3"/>
      <c r="I79" s="3" t="s">
        <v>8</v>
      </c>
      <c r="J79" s="3" t="s">
        <v>9</v>
      </c>
      <c r="K79" s="3"/>
      <c r="L79" s="3" t="s">
        <v>8</v>
      </c>
      <c r="M79" s="3" t="s">
        <v>9</v>
      </c>
      <c r="N79" s="3"/>
      <c r="O79" s="3" t="s">
        <v>8</v>
      </c>
      <c r="P79" s="3" t="s">
        <v>9</v>
      </c>
      <c r="Q79" s="3"/>
      <c r="R79" s="3" t="s">
        <v>8</v>
      </c>
      <c r="S79" s="3" t="s">
        <v>9</v>
      </c>
      <c r="T79" s="3"/>
      <c r="U79" s="3"/>
    </row>
    <row r="80" spans="2:21" x14ac:dyDescent="0.35">
      <c r="B80" s="5">
        <v>2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2</v>
      </c>
      <c r="P80" s="5">
        <v>1</v>
      </c>
      <c r="Q80" s="5">
        <v>3</v>
      </c>
      <c r="R80" s="5"/>
      <c r="S80" s="5"/>
      <c r="T80" s="5"/>
      <c r="U80" s="5">
        <v>3</v>
      </c>
    </row>
    <row r="81" spans="2:21" x14ac:dyDescent="0.35">
      <c r="B81" s="5">
        <v>3</v>
      </c>
      <c r="C81" s="5">
        <v>1</v>
      </c>
      <c r="D81" s="5"/>
      <c r="E81" s="5">
        <v>1</v>
      </c>
      <c r="F81" s="5">
        <v>4</v>
      </c>
      <c r="G81" s="5">
        <v>8</v>
      </c>
      <c r="H81" s="5">
        <v>12</v>
      </c>
      <c r="I81" s="5"/>
      <c r="J81" s="5"/>
      <c r="K81" s="5"/>
      <c r="L81" s="5">
        <v>3</v>
      </c>
      <c r="M81" s="5"/>
      <c r="N81" s="5">
        <v>3</v>
      </c>
      <c r="O81" s="5"/>
      <c r="P81" s="5">
        <v>3</v>
      </c>
      <c r="Q81" s="5">
        <v>3</v>
      </c>
      <c r="R81" s="5">
        <v>4</v>
      </c>
      <c r="S81" s="5">
        <v>5</v>
      </c>
      <c r="T81" s="5">
        <v>9</v>
      </c>
      <c r="U81" s="5">
        <v>28</v>
      </c>
    </row>
    <row r="82" spans="2:21" x14ac:dyDescent="0.35">
      <c r="B82" s="5">
        <v>4</v>
      </c>
      <c r="C82" s="5">
        <v>6</v>
      </c>
      <c r="D82" s="5">
        <v>12</v>
      </c>
      <c r="E82" s="5">
        <v>18</v>
      </c>
      <c r="F82" s="5">
        <v>21</v>
      </c>
      <c r="G82" s="5">
        <v>14</v>
      </c>
      <c r="H82" s="5">
        <v>35</v>
      </c>
      <c r="I82" s="5">
        <v>8</v>
      </c>
      <c r="J82" s="5">
        <v>10</v>
      </c>
      <c r="K82" s="5">
        <v>18</v>
      </c>
      <c r="L82" s="5">
        <v>4</v>
      </c>
      <c r="M82" s="5">
        <v>4</v>
      </c>
      <c r="N82" s="5">
        <v>8</v>
      </c>
      <c r="O82" s="5">
        <v>37</v>
      </c>
      <c r="P82" s="5">
        <v>41</v>
      </c>
      <c r="Q82" s="5">
        <v>78</v>
      </c>
      <c r="R82" s="5">
        <v>66</v>
      </c>
      <c r="S82" s="5">
        <v>69</v>
      </c>
      <c r="T82" s="5">
        <v>135</v>
      </c>
      <c r="U82" s="5">
        <v>292</v>
      </c>
    </row>
    <row r="83" spans="2:21" x14ac:dyDescent="0.35">
      <c r="B83" s="5">
        <v>5</v>
      </c>
      <c r="C83" s="5">
        <v>68</v>
      </c>
      <c r="D83" s="5">
        <v>54</v>
      </c>
      <c r="E83" s="5">
        <v>122</v>
      </c>
      <c r="F83" s="5">
        <v>322</v>
      </c>
      <c r="G83" s="5">
        <v>353</v>
      </c>
      <c r="H83" s="5">
        <v>675</v>
      </c>
      <c r="I83" s="5">
        <v>221</v>
      </c>
      <c r="J83" s="5">
        <v>231</v>
      </c>
      <c r="K83" s="5">
        <v>452</v>
      </c>
      <c r="L83" s="5">
        <v>340</v>
      </c>
      <c r="M83" s="5">
        <v>290</v>
      </c>
      <c r="N83" s="5">
        <v>630</v>
      </c>
      <c r="O83" s="5">
        <v>501</v>
      </c>
      <c r="P83" s="5">
        <v>528</v>
      </c>
      <c r="Q83" s="5">
        <v>1029</v>
      </c>
      <c r="R83" s="5">
        <v>380</v>
      </c>
      <c r="S83" s="5">
        <v>401</v>
      </c>
      <c r="T83" s="5">
        <v>781</v>
      </c>
      <c r="U83" s="5">
        <v>3689</v>
      </c>
    </row>
    <row r="84" spans="2:21" x14ac:dyDescent="0.35">
      <c r="B84" s="5">
        <v>6</v>
      </c>
      <c r="C84" s="8">
        <v>116</v>
      </c>
      <c r="D84" s="8">
        <v>124</v>
      </c>
      <c r="E84" s="8">
        <v>240</v>
      </c>
      <c r="F84" s="8">
        <v>834</v>
      </c>
      <c r="G84" s="8">
        <v>824</v>
      </c>
      <c r="H84" s="8">
        <v>1658</v>
      </c>
      <c r="I84" s="8">
        <v>432</v>
      </c>
      <c r="J84" s="8">
        <v>429</v>
      </c>
      <c r="K84" s="8">
        <v>861</v>
      </c>
      <c r="L84" s="8">
        <v>550</v>
      </c>
      <c r="M84" s="8">
        <v>595</v>
      </c>
      <c r="N84" s="8">
        <v>1145</v>
      </c>
      <c r="O84" s="8">
        <v>1159</v>
      </c>
      <c r="P84" s="8">
        <v>1172</v>
      </c>
      <c r="Q84" s="8">
        <v>2331</v>
      </c>
      <c r="R84" s="8">
        <v>669</v>
      </c>
      <c r="S84" s="8">
        <v>702</v>
      </c>
      <c r="T84" s="8">
        <v>1371</v>
      </c>
      <c r="U84" s="8">
        <v>7606</v>
      </c>
    </row>
    <row r="85" spans="2:21" x14ac:dyDescent="0.35">
      <c r="B85" s="5">
        <v>7</v>
      </c>
      <c r="C85" s="8">
        <v>141</v>
      </c>
      <c r="D85" s="8">
        <v>151</v>
      </c>
      <c r="E85" s="8">
        <v>292</v>
      </c>
      <c r="F85" s="8">
        <v>826</v>
      </c>
      <c r="G85" s="8">
        <v>872</v>
      </c>
      <c r="H85" s="8">
        <v>1698</v>
      </c>
      <c r="I85" s="8">
        <v>455</v>
      </c>
      <c r="J85" s="8">
        <v>479</v>
      </c>
      <c r="K85" s="8">
        <v>934</v>
      </c>
      <c r="L85" s="8">
        <v>664</v>
      </c>
      <c r="M85" s="8">
        <v>644</v>
      </c>
      <c r="N85" s="8">
        <v>1308</v>
      </c>
      <c r="O85" s="8">
        <v>1237</v>
      </c>
      <c r="P85" s="8">
        <v>1398</v>
      </c>
      <c r="Q85" s="8">
        <v>2635</v>
      </c>
      <c r="R85" s="8">
        <v>817</v>
      </c>
      <c r="S85" s="8">
        <v>783</v>
      </c>
      <c r="T85" s="8">
        <v>1600</v>
      </c>
      <c r="U85" s="8">
        <v>8467</v>
      </c>
    </row>
    <row r="86" spans="2:21" x14ac:dyDescent="0.35">
      <c r="B86" s="5">
        <v>8</v>
      </c>
      <c r="C86" s="8">
        <v>168</v>
      </c>
      <c r="D86" s="8">
        <v>147</v>
      </c>
      <c r="E86" s="8">
        <v>315</v>
      </c>
      <c r="F86" s="8">
        <v>892</v>
      </c>
      <c r="G86" s="8">
        <v>872</v>
      </c>
      <c r="H86" s="8">
        <v>1764</v>
      </c>
      <c r="I86" s="8">
        <v>467</v>
      </c>
      <c r="J86" s="8">
        <v>502</v>
      </c>
      <c r="K86" s="8">
        <v>969</v>
      </c>
      <c r="L86" s="8">
        <v>573</v>
      </c>
      <c r="M86" s="8">
        <v>649</v>
      </c>
      <c r="N86" s="8">
        <v>1222</v>
      </c>
      <c r="O86" s="8">
        <v>1152</v>
      </c>
      <c r="P86" s="8">
        <v>1216</v>
      </c>
      <c r="Q86" s="8">
        <v>2368</v>
      </c>
      <c r="R86" s="8">
        <v>753</v>
      </c>
      <c r="S86" s="8">
        <v>815</v>
      </c>
      <c r="T86" s="8">
        <v>1568</v>
      </c>
      <c r="U86" s="8">
        <v>8206</v>
      </c>
    </row>
    <row r="87" spans="2:21" x14ac:dyDescent="0.35">
      <c r="B87" s="5">
        <v>9</v>
      </c>
      <c r="C87" s="8">
        <v>113</v>
      </c>
      <c r="D87" s="8">
        <v>105</v>
      </c>
      <c r="E87" s="8">
        <v>218</v>
      </c>
      <c r="F87" s="8">
        <v>779</v>
      </c>
      <c r="G87" s="8">
        <v>847</v>
      </c>
      <c r="H87" s="8">
        <v>1626</v>
      </c>
      <c r="I87" s="8">
        <v>407</v>
      </c>
      <c r="J87" s="8">
        <v>455</v>
      </c>
      <c r="K87" s="8">
        <v>862</v>
      </c>
      <c r="L87" s="8">
        <v>588</v>
      </c>
      <c r="M87" s="8">
        <v>568</v>
      </c>
      <c r="N87" s="8">
        <v>1156</v>
      </c>
      <c r="O87" s="8">
        <v>1035</v>
      </c>
      <c r="P87" s="8">
        <v>1164</v>
      </c>
      <c r="Q87" s="8">
        <v>2199</v>
      </c>
      <c r="R87" s="8">
        <v>503</v>
      </c>
      <c r="S87" s="8">
        <v>594</v>
      </c>
      <c r="T87" s="8">
        <v>1097</v>
      </c>
      <c r="U87" s="8">
        <v>7158</v>
      </c>
    </row>
    <row r="88" spans="2:21" x14ac:dyDescent="0.35">
      <c r="B88" s="5">
        <v>10</v>
      </c>
      <c r="C88" s="8">
        <v>128</v>
      </c>
      <c r="D88" s="8">
        <v>128</v>
      </c>
      <c r="E88" s="8">
        <v>256</v>
      </c>
      <c r="F88" s="8">
        <v>760</v>
      </c>
      <c r="G88" s="8">
        <v>834</v>
      </c>
      <c r="H88" s="8">
        <v>1594</v>
      </c>
      <c r="I88" s="8">
        <v>424</v>
      </c>
      <c r="J88" s="8">
        <v>451</v>
      </c>
      <c r="K88" s="8">
        <v>875</v>
      </c>
      <c r="L88" s="8">
        <v>530</v>
      </c>
      <c r="M88" s="8">
        <v>629</v>
      </c>
      <c r="N88" s="8">
        <v>1159</v>
      </c>
      <c r="O88" s="8">
        <v>1161</v>
      </c>
      <c r="P88" s="8">
        <v>1224</v>
      </c>
      <c r="Q88" s="8">
        <v>2385</v>
      </c>
      <c r="R88" s="8">
        <v>586</v>
      </c>
      <c r="S88" s="8">
        <v>665</v>
      </c>
      <c r="T88" s="8">
        <v>1251</v>
      </c>
      <c r="U88" s="8">
        <v>7520</v>
      </c>
    </row>
    <row r="89" spans="2:21" x14ac:dyDescent="0.35">
      <c r="B89" s="5">
        <v>11</v>
      </c>
      <c r="C89" s="8">
        <v>137</v>
      </c>
      <c r="D89" s="8">
        <v>117</v>
      </c>
      <c r="E89" s="8">
        <v>254</v>
      </c>
      <c r="F89" s="8">
        <v>676</v>
      </c>
      <c r="G89" s="8">
        <v>717</v>
      </c>
      <c r="H89" s="8">
        <v>1393</v>
      </c>
      <c r="I89" s="8">
        <v>382</v>
      </c>
      <c r="J89" s="8">
        <v>439</v>
      </c>
      <c r="K89" s="8">
        <v>821</v>
      </c>
      <c r="L89" s="8">
        <v>436</v>
      </c>
      <c r="M89" s="8">
        <v>495</v>
      </c>
      <c r="N89" s="8">
        <v>931</v>
      </c>
      <c r="O89" s="8">
        <v>881</v>
      </c>
      <c r="P89" s="8">
        <v>988</v>
      </c>
      <c r="Q89" s="8">
        <v>1869</v>
      </c>
      <c r="R89" s="8">
        <v>471</v>
      </c>
      <c r="S89" s="8">
        <v>627</v>
      </c>
      <c r="T89" s="8">
        <v>1098</v>
      </c>
      <c r="U89" s="8">
        <v>6366</v>
      </c>
    </row>
    <row r="90" spans="2:21" x14ac:dyDescent="0.35">
      <c r="B90" s="5">
        <v>12</v>
      </c>
      <c r="C90" s="5">
        <v>69</v>
      </c>
      <c r="D90" s="5">
        <v>95</v>
      </c>
      <c r="E90" s="5">
        <v>164</v>
      </c>
      <c r="F90" s="5">
        <v>420</v>
      </c>
      <c r="G90" s="5">
        <v>554</v>
      </c>
      <c r="H90" s="5">
        <v>974</v>
      </c>
      <c r="I90" s="5">
        <v>251</v>
      </c>
      <c r="J90" s="5">
        <v>324</v>
      </c>
      <c r="K90" s="5">
        <v>575</v>
      </c>
      <c r="L90" s="5">
        <v>248</v>
      </c>
      <c r="M90" s="5">
        <v>319</v>
      </c>
      <c r="N90" s="5">
        <v>567</v>
      </c>
      <c r="O90" s="5">
        <v>468</v>
      </c>
      <c r="P90" s="5">
        <v>530</v>
      </c>
      <c r="Q90" s="5">
        <v>998</v>
      </c>
      <c r="R90" s="5">
        <v>389</v>
      </c>
      <c r="S90" s="5">
        <v>452</v>
      </c>
      <c r="T90" s="5">
        <v>841</v>
      </c>
      <c r="U90" s="5">
        <v>4119</v>
      </c>
    </row>
    <row r="91" spans="2:21" x14ac:dyDescent="0.35">
      <c r="B91" s="5">
        <v>13</v>
      </c>
      <c r="C91" s="5">
        <v>54</v>
      </c>
      <c r="D91" s="5">
        <v>45</v>
      </c>
      <c r="E91" s="5">
        <v>99</v>
      </c>
      <c r="F91" s="5">
        <v>212</v>
      </c>
      <c r="G91" s="5">
        <v>270</v>
      </c>
      <c r="H91" s="5">
        <v>482</v>
      </c>
      <c r="I91" s="5">
        <v>138</v>
      </c>
      <c r="J91" s="5">
        <v>171</v>
      </c>
      <c r="K91" s="5">
        <v>309</v>
      </c>
      <c r="L91" s="5">
        <v>129</v>
      </c>
      <c r="M91" s="5">
        <v>180</v>
      </c>
      <c r="N91" s="5">
        <v>309</v>
      </c>
      <c r="O91" s="5">
        <v>169</v>
      </c>
      <c r="P91" s="5">
        <v>229</v>
      </c>
      <c r="Q91" s="5">
        <v>398</v>
      </c>
      <c r="R91" s="5">
        <v>216</v>
      </c>
      <c r="S91" s="5">
        <v>318</v>
      </c>
      <c r="T91" s="5">
        <v>534</v>
      </c>
      <c r="U91" s="5">
        <v>2131</v>
      </c>
    </row>
    <row r="92" spans="2:21" x14ac:dyDescent="0.35">
      <c r="B92" s="5">
        <v>14</v>
      </c>
      <c r="C92" s="5">
        <v>25</v>
      </c>
      <c r="D92" s="5">
        <v>22</v>
      </c>
      <c r="E92" s="5">
        <v>47</v>
      </c>
      <c r="F92" s="5">
        <v>96</v>
      </c>
      <c r="G92" s="5">
        <v>136</v>
      </c>
      <c r="H92" s="5">
        <v>232</v>
      </c>
      <c r="I92" s="5">
        <v>54</v>
      </c>
      <c r="J92" s="5">
        <v>76</v>
      </c>
      <c r="K92" s="5">
        <v>130</v>
      </c>
      <c r="L92" s="5">
        <v>61</v>
      </c>
      <c r="M92" s="5">
        <v>67</v>
      </c>
      <c r="N92" s="5">
        <v>128</v>
      </c>
      <c r="O92" s="5">
        <v>57</v>
      </c>
      <c r="P92" s="5">
        <v>109</v>
      </c>
      <c r="Q92" s="5">
        <v>166</v>
      </c>
      <c r="R92" s="5">
        <v>119</v>
      </c>
      <c r="S92" s="5">
        <v>170</v>
      </c>
      <c r="T92" s="5">
        <v>289</v>
      </c>
      <c r="U92" s="5">
        <v>992</v>
      </c>
    </row>
    <row r="93" spans="2:21" x14ac:dyDescent="0.35">
      <c r="B93" s="5">
        <v>15</v>
      </c>
      <c r="C93" s="5">
        <v>5</v>
      </c>
      <c r="D93" s="5">
        <v>9</v>
      </c>
      <c r="E93" s="5">
        <v>14</v>
      </c>
      <c r="F93" s="5">
        <v>28</v>
      </c>
      <c r="G93" s="5">
        <v>48</v>
      </c>
      <c r="H93" s="5">
        <v>76</v>
      </c>
      <c r="I93" s="5">
        <v>13</v>
      </c>
      <c r="J93" s="5">
        <v>23</v>
      </c>
      <c r="K93" s="5">
        <v>36</v>
      </c>
      <c r="L93" s="5">
        <v>8</v>
      </c>
      <c r="M93" s="5">
        <v>23</v>
      </c>
      <c r="N93" s="5">
        <v>31</v>
      </c>
      <c r="O93" s="5">
        <v>15</v>
      </c>
      <c r="P93" s="5">
        <v>26</v>
      </c>
      <c r="Q93" s="5">
        <v>41</v>
      </c>
      <c r="R93" s="5">
        <v>52</v>
      </c>
      <c r="S93" s="5">
        <v>74</v>
      </c>
      <c r="T93" s="5">
        <v>126</v>
      </c>
      <c r="U93" s="5">
        <v>324</v>
      </c>
    </row>
    <row r="94" spans="2:21" x14ac:dyDescent="0.35">
      <c r="B94" s="5">
        <v>16</v>
      </c>
      <c r="C94" s="5">
        <v>3</v>
      </c>
      <c r="D94" s="5">
        <v>3</v>
      </c>
      <c r="E94" s="5">
        <v>6</v>
      </c>
      <c r="F94" s="5">
        <v>10</v>
      </c>
      <c r="G94" s="5">
        <v>19</v>
      </c>
      <c r="H94" s="5">
        <v>29</v>
      </c>
      <c r="I94" s="5">
        <v>9</v>
      </c>
      <c r="J94" s="5">
        <v>8</v>
      </c>
      <c r="K94" s="5">
        <v>17</v>
      </c>
      <c r="L94" s="5">
        <v>6</v>
      </c>
      <c r="M94" s="5">
        <v>7</v>
      </c>
      <c r="N94" s="5">
        <v>13</v>
      </c>
      <c r="O94" s="5">
        <v>7</v>
      </c>
      <c r="P94" s="5">
        <v>8</v>
      </c>
      <c r="Q94" s="5">
        <v>15</v>
      </c>
      <c r="R94" s="5">
        <v>17</v>
      </c>
      <c r="S94" s="5">
        <v>31</v>
      </c>
      <c r="T94" s="5">
        <v>48</v>
      </c>
      <c r="U94" s="5">
        <v>128</v>
      </c>
    </row>
    <row r="95" spans="2:21" x14ac:dyDescent="0.35">
      <c r="B95" s="5">
        <v>17</v>
      </c>
      <c r="C95" s="5">
        <v>1</v>
      </c>
      <c r="D95" s="5">
        <v>4</v>
      </c>
      <c r="E95" s="5">
        <v>5</v>
      </c>
      <c r="F95" s="5">
        <v>9</v>
      </c>
      <c r="G95" s="5">
        <v>14</v>
      </c>
      <c r="H95" s="5">
        <v>23</v>
      </c>
      <c r="I95" s="5">
        <v>2</v>
      </c>
      <c r="J95" s="5">
        <v>1</v>
      </c>
      <c r="K95" s="5">
        <v>3</v>
      </c>
      <c r="L95" s="5"/>
      <c r="M95" s="5">
        <v>4</v>
      </c>
      <c r="N95" s="5">
        <v>4</v>
      </c>
      <c r="O95" s="5">
        <v>1</v>
      </c>
      <c r="P95" s="5">
        <v>3</v>
      </c>
      <c r="Q95" s="5">
        <v>4</v>
      </c>
      <c r="R95" s="5">
        <v>8</v>
      </c>
      <c r="S95" s="5">
        <v>13</v>
      </c>
      <c r="T95" s="5">
        <v>21</v>
      </c>
      <c r="U95" s="5">
        <v>60</v>
      </c>
    </row>
    <row r="96" spans="2:21" x14ac:dyDescent="0.35">
      <c r="B96" s="5">
        <v>18</v>
      </c>
      <c r="C96" s="5"/>
      <c r="D96" s="5"/>
      <c r="E96" s="5"/>
      <c r="F96" s="5">
        <v>3</v>
      </c>
      <c r="G96" s="5">
        <v>6</v>
      </c>
      <c r="H96" s="5">
        <v>9</v>
      </c>
      <c r="I96" s="5"/>
      <c r="J96" s="5"/>
      <c r="K96" s="5"/>
      <c r="L96" s="5"/>
      <c r="M96" s="5">
        <v>1</v>
      </c>
      <c r="N96" s="5">
        <v>1</v>
      </c>
      <c r="O96" s="5">
        <v>2</v>
      </c>
      <c r="P96" s="5">
        <v>1</v>
      </c>
      <c r="Q96" s="5">
        <v>3</v>
      </c>
      <c r="R96" s="5">
        <v>1</v>
      </c>
      <c r="S96" s="5">
        <v>2</v>
      </c>
      <c r="T96" s="5">
        <v>3</v>
      </c>
      <c r="U96" s="5">
        <v>16</v>
      </c>
    </row>
    <row r="97" spans="2:21" x14ac:dyDescent="0.35">
      <c r="B97" s="5">
        <v>19</v>
      </c>
      <c r="C97" s="5"/>
      <c r="D97" s="5"/>
      <c r="E97" s="5"/>
      <c r="F97" s="5">
        <v>2</v>
      </c>
      <c r="G97" s="5">
        <v>2</v>
      </c>
      <c r="H97" s="5">
        <v>4</v>
      </c>
      <c r="I97" s="5"/>
      <c r="J97" s="5"/>
      <c r="K97" s="5"/>
      <c r="L97" s="5"/>
      <c r="M97" s="5"/>
      <c r="N97" s="5"/>
      <c r="O97" s="5">
        <v>1</v>
      </c>
      <c r="P97" s="5">
        <v>2</v>
      </c>
      <c r="Q97" s="5">
        <v>3</v>
      </c>
      <c r="R97" s="5">
        <v>2</v>
      </c>
      <c r="S97" s="5">
        <v>1</v>
      </c>
      <c r="T97" s="5">
        <v>3</v>
      </c>
      <c r="U97" s="5">
        <v>10</v>
      </c>
    </row>
    <row r="98" spans="2:21" x14ac:dyDescent="0.35">
      <c r="B98" s="5">
        <v>20</v>
      </c>
      <c r="C98" s="5"/>
      <c r="D98" s="5"/>
      <c r="E98" s="5"/>
      <c r="F98" s="5">
        <v>2</v>
      </c>
      <c r="G98" s="5">
        <v>2</v>
      </c>
      <c r="H98" s="5">
        <v>4</v>
      </c>
      <c r="I98" s="5">
        <v>1</v>
      </c>
      <c r="J98" s="5"/>
      <c r="K98" s="5">
        <v>1</v>
      </c>
      <c r="L98" s="5"/>
      <c r="M98" s="5">
        <v>1</v>
      </c>
      <c r="N98" s="5">
        <v>1</v>
      </c>
      <c r="O98" s="5"/>
      <c r="P98" s="5">
        <v>2</v>
      </c>
      <c r="Q98" s="5">
        <v>2</v>
      </c>
      <c r="R98" s="5">
        <v>4</v>
      </c>
      <c r="S98" s="5">
        <v>1</v>
      </c>
      <c r="T98" s="5">
        <v>5</v>
      </c>
      <c r="U98" s="5">
        <v>13</v>
      </c>
    </row>
    <row r="99" spans="2:21" x14ac:dyDescent="0.35">
      <c r="B99" s="5">
        <v>21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>
        <v>1</v>
      </c>
      <c r="T99" s="5">
        <v>1</v>
      </c>
      <c r="U99" s="5">
        <v>1</v>
      </c>
    </row>
    <row r="100" spans="2:21" x14ac:dyDescent="0.35">
      <c r="B100" s="5">
        <v>22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>
        <v>1</v>
      </c>
      <c r="P100" s="5"/>
      <c r="Q100" s="5">
        <v>1</v>
      </c>
      <c r="R100" s="5"/>
      <c r="S100" s="5">
        <v>1</v>
      </c>
      <c r="T100" s="5">
        <v>1</v>
      </c>
      <c r="U100" s="5">
        <v>2</v>
      </c>
    </row>
    <row r="101" spans="2:21" x14ac:dyDescent="0.35">
      <c r="B101" s="5">
        <v>24</v>
      </c>
      <c r="C101" s="5"/>
      <c r="D101" s="5"/>
      <c r="E101" s="5"/>
      <c r="F101" s="5"/>
      <c r="G101" s="5"/>
      <c r="H101" s="5"/>
      <c r="I101" s="5"/>
      <c r="J101" s="5">
        <v>1</v>
      </c>
      <c r="K101" s="5">
        <v>1</v>
      </c>
      <c r="L101" s="5"/>
      <c r="M101" s="5"/>
      <c r="N101" s="5"/>
      <c r="O101" s="5"/>
      <c r="P101" s="5"/>
      <c r="Q101" s="5"/>
      <c r="R101" s="5"/>
      <c r="S101" s="5"/>
      <c r="T101" s="5"/>
      <c r="U101" s="5">
        <v>1</v>
      </c>
    </row>
    <row r="102" spans="2:21" x14ac:dyDescent="0.35">
      <c r="B102" s="5">
        <v>26</v>
      </c>
      <c r="C102" s="5"/>
      <c r="D102" s="5"/>
      <c r="E102" s="5"/>
      <c r="F102" s="5"/>
      <c r="G102" s="5">
        <v>1</v>
      </c>
      <c r="H102" s="5">
        <v>1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>
        <v>1</v>
      </c>
    </row>
    <row r="103" spans="2:21" x14ac:dyDescent="0.35">
      <c r="B103" s="5">
        <v>31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>
        <v>1</v>
      </c>
      <c r="T103" s="5">
        <v>1</v>
      </c>
      <c r="U103" s="5">
        <v>1</v>
      </c>
    </row>
    <row r="104" spans="2:21" ht="29" x14ac:dyDescent="0.35">
      <c r="B104" s="3" t="s">
        <v>7</v>
      </c>
      <c r="C104" s="5">
        <v>1035</v>
      </c>
      <c r="D104" s="5">
        <v>1016</v>
      </c>
      <c r="E104" s="5">
        <v>2051</v>
      </c>
      <c r="F104" s="5">
        <v>5896</v>
      </c>
      <c r="G104" s="5">
        <v>6393</v>
      </c>
      <c r="H104" s="5">
        <v>12289</v>
      </c>
      <c r="I104" s="5">
        <v>3264</v>
      </c>
      <c r="J104" s="5">
        <v>3600</v>
      </c>
      <c r="K104" s="5">
        <v>6864</v>
      </c>
      <c r="L104" s="5">
        <v>4140</v>
      </c>
      <c r="M104" s="5">
        <v>4476</v>
      </c>
      <c r="N104" s="5">
        <v>8616</v>
      </c>
      <c r="O104" s="5">
        <v>7886</v>
      </c>
      <c r="P104" s="5">
        <v>8645</v>
      </c>
      <c r="Q104" s="5">
        <v>16531</v>
      </c>
      <c r="R104" s="5">
        <v>5057</v>
      </c>
      <c r="S104" s="5">
        <v>5726</v>
      </c>
      <c r="T104" s="5">
        <v>10783</v>
      </c>
      <c r="U104" s="5">
        <v>57134</v>
      </c>
    </row>
  </sheetData>
  <mergeCells count="24">
    <mergeCell ref="O54:P54"/>
    <mergeCell ref="R54:S54"/>
    <mergeCell ref="C54:D54"/>
    <mergeCell ref="I78:J78"/>
    <mergeCell ref="F78:G78"/>
    <mergeCell ref="O78:P78"/>
    <mergeCell ref="R78:S78"/>
    <mergeCell ref="O2:P2"/>
    <mergeCell ref="R2:S2"/>
    <mergeCell ref="C2:D2"/>
    <mergeCell ref="I29:J29"/>
    <mergeCell ref="F29:G29"/>
    <mergeCell ref="O29:P29"/>
    <mergeCell ref="R29:S29"/>
    <mergeCell ref="L2:M2"/>
    <mergeCell ref="L29:M29"/>
    <mergeCell ref="L54:M54"/>
    <mergeCell ref="L78:M78"/>
    <mergeCell ref="C29:D29"/>
    <mergeCell ref="I2:J2"/>
    <mergeCell ref="F2:G2"/>
    <mergeCell ref="C78:D78"/>
    <mergeCell ref="I54:J54"/>
    <mergeCell ref="F54:G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1E97D-4680-453D-AEA4-4E1BB6503D5E}">
  <dimension ref="A1:X1000"/>
  <sheetViews>
    <sheetView tabSelected="1" topLeftCell="A3" zoomScale="90" zoomScaleNormal="90" workbookViewId="0">
      <selection activeCell="J11" sqref="J11"/>
    </sheetView>
  </sheetViews>
  <sheetFormatPr defaultColWidth="9.1796875" defaultRowHeight="14.5" x14ac:dyDescent="0.35"/>
  <cols>
    <col min="2" max="2" width="11" customWidth="1"/>
    <col min="3" max="3" width="12.26953125" customWidth="1"/>
    <col min="4" max="5" width="13.7265625" customWidth="1"/>
    <col min="6" max="6" width="11.26953125" customWidth="1"/>
    <col min="7" max="9" width="12.26953125" customWidth="1"/>
    <col min="10" max="10" width="11.26953125" customWidth="1"/>
    <col min="11" max="11" width="13.7265625" style="4" customWidth="1"/>
    <col min="13" max="13" width="10.453125" style="4" bestFit="1" customWidth="1"/>
    <col min="14" max="16" width="9.26953125" style="4" bestFit="1" customWidth="1"/>
    <col min="17" max="17" width="9.26953125" style="4" customWidth="1"/>
    <col min="18" max="18" width="10.453125" style="4" bestFit="1" customWidth="1"/>
    <col min="19" max="20" width="9.26953125" style="4" bestFit="1" customWidth="1"/>
  </cols>
  <sheetData>
    <row r="1" spans="1:19" x14ac:dyDescent="0.35">
      <c r="A1" s="9"/>
      <c r="B1" s="10"/>
      <c r="C1" s="11"/>
      <c r="D1" s="11"/>
      <c r="E1" s="11"/>
      <c r="F1" s="11"/>
      <c r="G1" s="11"/>
      <c r="H1" s="11"/>
      <c r="I1" s="11"/>
      <c r="J1" s="11"/>
    </row>
    <row r="2" spans="1:19" x14ac:dyDescent="0.35">
      <c r="A2" s="12" t="s">
        <v>17</v>
      </c>
      <c r="B2" s="9"/>
      <c r="C2" s="13"/>
      <c r="D2" s="13"/>
      <c r="E2" s="13"/>
      <c r="F2" s="13"/>
      <c r="G2" s="11"/>
      <c r="H2" s="11"/>
      <c r="I2" s="11"/>
      <c r="J2" s="11"/>
    </row>
    <row r="3" spans="1:19" ht="15" thickBot="1" x14ac:dyDescent="0.4">
      <c r="A3" s="14"/>
      <c r="B3" s="15"/>
      <c r="C3" s="16"/>
      <c r="D3" s="16"/>
      <c r="E3" s="16"/>
      <c r="F3" s="16"/>
      <c r="G3" s="16"/>
      <c r="H3" s="16"/>
      <c r="I3" s="16"/>
      <c r="J3" s="16"/>
    </row>
    <row r="4" spans="1:19" ht="15.5" thickTop="1" thickBot="1" x14ac:dyDescent="0.4">
      <c r="A4" s="17"/>
      <c r="B4" s="18" t="s">
        <v>18</v>
      </c>
      <c r="C4" s="19" t="s">
        <v>19</v>
      </c>
      <c r="D4" s="19" t="s">
        <v>6</v>
      </c>
      <c r="E4" s="19" t="s">
        <v>3</v>
      </c>
      <c r="F4" s="19" t="s">
        <v>2</v>
      </c>
      <c r="G4" s="19" t="s">
        <v>1</v>
      </c>
      <c r="H4" s="19" t="s">
        <v>4</v>
      </c>
      <c r="I4" s="19" t="s">
        <v>5</v>
      </c>
    </row>
    <row r="5" spans="1:19" ht="15" thickTop="1" x14ac:dyDescent="0.35">
      <c r="A5" s="10"/>
      <c r="B5" s="12"/>
      <c r="C5" s="13"/>
      <c r="D5" s="13"/>
      <c r="E5" s="13"/>
      <c r="F5" s="13"/>
      <c r="G5" s="13"/>
      <c r="H5" s="13"/>
      <c r="I5" s="13"/>
    </row>
    <row r="6" spans="1:19" ht="15" thickBot="1" x14ac:dyDescent="0.4">
      <c r="A6" s="20"/>
      <c r="B6" s="21" t="s">
        <v>20</v>
      </c>
      <c r="C6" s="22">
        <v>145988.98178309482</v>
      </c>
      <c r="D6" s="22">
        <v>5707.1091065856781</v>
      </c>
      <c r="E6" s="22">
        <v>30323.301811919839</v>
      </c>
      <c r="F6" s="22">
        <v>17042.716057739588</v>
      </c>
      <c r="G6" s="22">
        <v>20385.46746066535</v>
      </c>
      <c r="H6" s="22">
        <v>48296.412599691961</v>
      </c>
      <c r="I6" s="22">
        <v>24233.974746492408</v>
      </c>
      <c r="L6" t="s">
        <v>46</v>
      </c>
    </row>
    <row r="7" spans="1:19" ht="15" thickTop="1" x14ac:dyDescent="0.35">
      <c r="A7" s="12" t="s">
        <v>21</v>
      </c>
      <c r="B7" s="9"/>
      <c r="C7" s="23"/>
      <c r="D7" s="23"/>
      <c r="E7" s="23"/>
      <c r="F7" s="23"/>
      <c r="G7" s="23"/>
      <c r="H7" s="23"/>
      <c r="I7" s="23"/>
      <c r="L7" s="38" t="s">
        <v>21</v>
      </c>
      <c r="M7" s="39" t="s">
        <v>19</v>
      </c>
      <c r="N7" s="39" t="s">
        <v>6</v>
      </c>
      <c r="O7" s="39" t="s">
        <v>3</v>
      </c>
      <c r="P7" s="39" t="s">
        <v>2</v>
      </c>
      <c r="Q7" s="39" t="s">
        <v>1</v>
      </c>
      <c r="R7" s="39" t="s">
        <v>4</v>
      </c>
      <c r="S7" s="39" t="s">
        <v>5</v>
      </c>
    </row>
    <row r="8" spans="1:19" x14ac:dyDescent="0.35">
      <c r="A8" s="10"/>
      <c r="B8" s="13" t="s">
        <v>22</v>
      </c>
      <c r="C8" s="23">
        <v>70988.045462185197</v>
      </c>
      <c r="D8" s="23">
        <v>2831.5707066736736</v>
      </c>
      <c r="E8" s="23">
        <v>14571.607366340033</v>
      </c>
      <c r="F8" s="23">
        <v>8261.2330142434676</v>
      </c>
      <c r="G8" s="23">
        <v>9863.7229740700623</v>
      </c>
      <c r="H8" s="23">
        <v>23609.589416545474</v>
      </c>
      <c r="I8" s="23">
        <v>11850.321984312495</v>
      </c>
      <c r="K8" s="4" t="s">
        <v>40</v>
      </c>
      <c r="L8" s="40">
        <v>6</v>
      </c>
      <c r="M8" s="33">
        <f t="shared" ref="M8:S8" si="0">C13</f>
        <v>3878.4388589249393</v>
      </c>
      <c r="N8" s="33">
        <f t="shared" si="0"/>
        <v>165.70153523084889</v>
      </c>
      <c r="O8" s="33">
        <f t="shared" si="0"/>
        <v>785.0619380909377</v>
      </c>
      <c r="P8" s="33">
        <f t="shared" si="0"/>
        <v>487.30352702748871</v>
      </c>
      <c r="Q8" s="33">
        <f t="shared" si="0"/>
        <v>572.35276281115171</v>
      </c>
      <c r="R8" s="33">
        <f t="shared" si="0"/>
        <v>1224.5642711296277</v>
      </c>
      <c r="S8" s="33">
        <f t="shared" si="0"/>
        <v>643.45482463488418</v>
      </c>
    </row>
    <row r="9" spans="1:19" x14ac:dyDescent="0.35">
      <c r="A9" s="10"/>
      <c r="B9" s="24">
        <v>3</v>
      </c>
      <c r="C9" s="34">
        <v>4158.9332269210781</v>
      </c>
      <c r="D9" s="25">
        <v>156.96093944141754</v>
      </c>
      <c r="E9" s="25">
        <v>852.62636548188607</v>
      </c>
      <c r="F9" s="25">
        <v>520.62569034435649</v>
      </c>
      <c r="G9" s="25">
        <v>619.08356609946736</v>
      </c>
      <c r="H9" s="25">
        <v>1254.8135695771455</v>
      </c>
      <c r="I9" s="25">
        <v>754.82309597680535</v>
      </c>
      <c r="K9" s="4" t="s">
        <v>41</v>
      </c>
      <c r="L9" s="40">
        <v>7</v>
      </c>
      <c r="M9" s="33">
        <f t="shared" ref="M9:Q13" si="1">C14</f>
        <v>3743.168619257674</v>
      </c>
      <c r="N9" s="33">
        <f t="shared" si="1"/>
        <v>160.64417209356577</v>
      </c>
      <c r="O9" s="33">
        <f t="shared" si="1"/>
        <v>788.421490701523</v>
      </c>
      <c r="P9" s="33">
        <f t="shared" si="1"/>
        <v>467.10404901841497</v>
      </c>
      <c r="Q9" s="33">
        <f t="shared" si="1"/>
        <v>553.06587752781877</v>
      </c>
      <c r="R9" s="33">
        <f t="shared" ref="R9:R13" si="2">H14</f>
        <v>1135.7677840614147</v>
      </c>
      <c r="S9" s="33">
        <f t="shared" ref="S9:S13" si="3">I14</f>
        <v>638.1652458549371</v>
      </c>
    </row>
    <row r="10" spans="1:19" x14ac:dyDescent="0.35">
      <c r="A10" s="10"/>
      <c r="B10" s="24">
        <v>4</v>
      </c>
      <c r="C10" s="34">
        <v>4038.8975457773699</v>
      </c>
      <c r="D10" s="25">
        <v>180.2739593079022</v>
      </c>
      <c r="E10" s="25">
        <v>828.13157286644605</v>
      </c>
      <c r="F10" s="25">
        <v>502.51043949954146</v>
      </c>
      <c r="G10" s="25">
        <v>640.34289242075681</v>
      </c>
      <c r="H10" s="25">
        <v>1241.8288215680104</v>
      </c>
      <c r="I10" s="25">
        <v>645.80986011471259</v>
      </c>
      <c r="K10" s="4" t="s">
        <v>42</v>
      </c>
      <c r="L10" s="40">
        <v>8</v>
      </c>
      <c r="M10" s="33">
        <f t="shared" si="1"/>
        <v>3294.5206216238994</v>
      </c>
      <c r="N10" s="33">
        <f t="shared" si="1"/>
        <v>121.56852565118339</v>
      </c>
      <c r="O10" s="33">
        <f t="shared" si="1"/>
        <v>661.96146329555722</v>
      </c>
      <c r="P10" s="33">
        <f t="shared" si="1"/>
        <v>426.31337571993367</v>
      </c>
      <c r="Q10" s="33">
        <f t="shared" si="1"/>
        <v>533.43726999646015</v>
      </c>
      <c r="R10" s="33">
        <f t="shared" si="2"/>
        <v>1007.4370542386396</v>
      </c>
      <c r="S10" s="33">
        <f t="shared" si="3"/>
        <v>543.80293272212577</v>
      </c>
    </row>
    <row r="11" spans="1:19" x14ac:dyDescent="0.35">
      <c r="A11" s="10"/>
      <c r="B11" s="24">
        <v>5</v>
      </c>
      <c r="C11" s="34">
        <v>3929.6557113450267</v>
      </c>
      <c r="D11" s="25">
        <v>178.78114776897991</v>
      </c>
      <c r="E11" s="25">
        <v>815.57191823449705</v>
      </c>
      <c r="F11" s="25">
        <v>465.34965497736397</v>
      </c>
      <c r="G11" s="25">
        <v>582.23218509313642</v>
      </c>
      <c r="H11" s="25">
        <v>1175.936724165691</v>
      </c>
      <c r="I11" s="25">
        <v>711.78408110535861</v>
      </c>
      <c r="K11" s="4" t="s">
        <v>43</v>
      </c>
      <c r="L11" s="40">
        <v>9</v>
      </c>
      <c r="M11" s="33">
        <f t="shared" si="1"/>
        <v>3886.3849986365053</v>
      </c>
      <c r="N11" s="33">
        <f t="shared" si="1"/>
        <v>163.14754744887171</v>
      </c>
      <c r="O11" s="33">
        <f t="shared" si="1"/>
        <v>809.74352250934328</v>
      </c>
      <c r="P11" s="33">
        <f t="shared" si="1"/>
        <v>468.8379910982062</v>
      </c>
      <c r="Q11" s="33">
        <f t="shared" si="1"/>
        <v>567.9316143300847</v>
      </c>
      <c r="R11" s="33">
        <f t="shared" si="2"/>
        <v>1205.833371805842</v>
      </c>
      <c r="S11" s="33">
        <f t="shared" si="3"/>
        <v>670.89095144415739</v>
      </c>
    </row>
    <row r="12" spans="1:19" x14ac:dyDescent="0.35">
      <c r="A12" s="10"/>
      <c r="B12" s="24">
        <v>6</v>
      </c>
      <c r="C12" s="34">
        <v>3963.9911259908386</v>
      </c>
      <c r="D12" s="25">
        <v>152.12057969880209</v>
      </c>
      <c r="E12" s="25">
        <v>800.77799411227829</v>
      </c>
      <c r="F12" s="25">
        <v>477.29983597495141</v>
      </c>
      <c r="G12" s="25">
        <v>582.41715577034802</v>
      </c>
      <c r="H12" s="25">
        <v>1232.27229738441</v>
      </c>
      <c r="I12" s="25">
        <v>719.10326305004901</v>
      </c>
      <c r="K12" s="4" t="s">
        <v>44</v>
      </c>
      <c r="L12" s="40">
        <v>10</v>
      </c>
      <c r="M12" s="33">
        <f t="shared" si="1"/>
        <v>3339.0095839908008</v>
      </c>
      <c r="N12" s="33">
        <f t="shared" si="1"/>
        <v>142.8122219759889</v>
      </c>
      <c r="O12" s="33">
        <f t="shared" si="1"/>
        <v>655.4430315120793</v>
      </c>
      <c r="P12" s="33">
        <f t="shared" si="1"/>
        <v>432.97531034263238</v>
      </c>
      <c r="Q12" s="33">
        <f t="shared" si="1"/>
        <v>551.79031873175529</v>
      </c>
      <c r="R12" s="33">
        <f t="shared" si="2"/>
        <v>1032.1686095312248</v>
      </c>
      <c r="S12" s="33">
        <f t="shared" si="3"/>
        <v>523.82009189711994</v>
      </c>
    </row>
    <row r="13" spans="1:19" x14ac:dyDescent="0.35">
      <c r="A13" s="10"/>
      <c r="B13" s="24">
        <v>7</v>
      </c>
      <c r="C13" s="34">
        <v>3878.4388589249393</v>
      </c>
      <c r="D13" s="25">
        <v>165.70153523084889</v>
      </c>
      <c r="E13" s="25">
        <v>785.0619380909377</v>
      </c>
      <c r="F13" s="25">
        <v>487.30352702748871</v>
      </c>
      <c r="G13" s="25">
        <v>572.35276281115171</v>
      </c>
      <c r="H13" s="25">
        <v>1224.5642711296277</v>
      </c>
      <c r="I13" s="25">
        <v>643.45482463488418</v>
      </c>
      <c r="K13" s="4" t="s">
        <v>45</v>
      </c>
      <c r="L13" s="40">
        <v>11</v>
      </c>
      <c r="M13" s="33">
        <f t="shared" si="1"/>
        <v>3151.4833578214621</v>
      </c>
      <c r="N13" s="33">
        <f t="shared" si="1"/>
        <v>144.26683075837354</v>
      </c>
      <c r="O13" s="33">
        <f t="shared" si="1"/>
        <v>628.1949704321969</v>
      </c>
      <c r="P13" s="33">
        <f t="shared" si="1"/>
        <v>421.42424891391238</v>
      </c>
      <c r="Q13" s="33">
        <f t="shared" si="1"/>
        <v>450.72530049528604</v>
      </c>
      <c r="R13" s="33">
        <f t="shared" si="2"/>
        <v>973.91601828099192</v>
      </c>
      <c r="S13" s="33">
        <f t="shared" si="3"/>
        <v>532.95598894070099</v>
      </c>
    </row>
    <row r="14" spans="1:19" x14ac:dyDescent="0.35">
      <c r="A14" s="10"/>
      <c r="B14" s="24">
        <v>8</v>
      </c>
      <c r="C14" s="34">
        <v>3743.168619257674</v>
      </c>
      <c r="D14" s="25">
        <v>160.64417209356577</v>
      </c>
      <c r="E14" s="25">
        <v>788.421490701523</v>
      </c>
      <c r="F14" s="25">
        <v>467.10404901841497</v>
      </c>
      <c r="G14" s="25">
        <v>553.06587752781877</v>
      </c>
      <c r="H14" s="25">
        <v>1135.7677840614147</v>
      </c>
      <c r="I14" s="25">
        <v>638.1652458549371</v>
      </c>
      <c r="K14" s="41"/>
    </row>
    <row r="15" spans="1:19" x14ac:dyDescent="0.35">
      <c r="A15" s="10"/>
      <c r="B15" s="24">
        <v>9</v>
      </c>
      <c r="C15" s="34">
        <v>3294.5206216238994</v>
      </c>
      <c r="D15" s="25">
        <v>121.56852565118339</v>
      </c>
      <c r="E15" s="25">
        <v>661.96146329555722</v>
      </c>
      <c r="F15" s="25">
        <v>426.31337571993367</v>
      </c>
      <c r="G15" s="25">
        <v>533.43726999646015</v>
      </c>
      <c r="H15" s="25">
        <v>1007.4370542386396</v>
      </c>
      <c r="I15" s="25">
        <v>543.80293272212577</v>
      </c>
      <c r="K15" s="41"/>
      <c r="L15" t="s">
        <v>46</v>
      </c>
    </row>
    <row r="16" spans="1:19" x14ac:dyDescent="0.35">
      <c r="A16" s="10"/>
      <c r="B16" s="24">
        <v>10</v>
      </c>
      <c r="C16" s="34">
        <v>3886.3849986365053</v>
      </c>
      <c r="D16" s="25">
        <v>163.14754744887171</v>
      </c>
      <c r="E16" s="25">
        <v>809.74352250934328</v>
      </c>
      <c r="F16" s="25">
        <v>468.8379910982062</v>
      </c>
      <c r="G16" s="25">
        <v>567.9316143300847</v>
      </c>
      <c r="H16" s="25">
        <v>1205.833371805842</v>
      </c>
      <c r="I16" s="25">
        <v>670.89095144415739</v>
      </c>
      <c r="K16" s="41"/>
      <c r="L16" s="38" t="s">
        <v>23</v>
      </c>
      <c r="M16" s="39" t="s">
        <v>19</v>
      </c>
      <c r="N16" s="39" t="s">
        <v>6</v>
      </c>
      <c r="O16" s="39" t="s">
        <v>3</v>
      </c>
      <c r="P16" s="39" t="s">
        <v>2</v>
      </c>
      <c r="Q16" s="39" t="s">
        <v>1</v>
      </c>
      <c r="R16" s="39" t="s">
        <v>4</v>
      </c>
      <c r="S16" s="39" t="s">
        <v>5</v>
      </c>
    </row>
    <row r="17" spans="1:19" x14ac:dyDescent="0.35">
      <c r="A17" s="10"/>
      <c r="B17" s="24">
        <v>11</v>
      </c>
      <c r="C17" s="34">
        <v>3339.0095839908008</v>
      </c>
      <c r="D17" s="25">
        <v>142.8122219759889</v>
      </c>
      <c r="E17" s="25">
        <v>655.4430315120793</v>
      </c>
      <c r="F17" s="25">
        <v>432.97531034263238</v>
      </c>
      <c r="G17" s="25">
        <v>551.79031873175529</v>
      </c>
      <c r="H17" s="25">
        <v>1032.1686095312248</v>
      </c>
      <c r="I17" s="25">
        <v>523.82009189711994</v>
      </c>
      <c r="K17" s="4" t="s">
        <v>40</v>
      </c>
      <c r="L17" s="40">
        <v>6</v>
      </c>
      <c r="M17" s="31">
        <f t="shared" ref="M17:S17" si="4">C38</f>
        <v>4047.8817793214585</v>
      </c>
      <c r="N17" s="31">
        <f t="shared" si="4"/>
        <v>163.53698987902021</v>
      </c>
      <c r="O17" s="31">
        <f t="shared" si="4"/>
        <v>858.23887781094072</v>
      </c>
      <c r="P17" s="31">
        <f t="shared" si="4"/>
        <v>504.8129014300473</v>
      </c>
      <c r="Q17" s="31">
        <f t="shared" si="4"/>
        <v>579.58304337274285</v>
      </c>
      <c r="R17" s="31">
        <f t="shared" si="4"/>
        <v>1287.382629131843</v>
      </c>
      <c r="S17" s="31">
        <f t="shared" si="4"/>
        <v>654.32733769686422</v>
      </c>
    </row>
    <row r="18" spans="1:19" x14ac:dyDescent="0.35">
      <c r="A18" s="10"/>
      <c r="B18" s="24">
        <v>12</v>
      </c>
      <c r="C18" s="34">
        <v>3151.4833578214621</v>
      </c>
      <c r="D18" s="25">
        <v>144.26683075837354</v>
      </c>
      <c r="E18" s="25">
        <v>628.1949704321969</v>
      </c>
      <c r="F18" s="25">
        <v>421.42424891391238</v>
      </c>
      <c r="G18" s="25">
        <v>450.72530049528604</v>
      </c>
      <c r="H18" s="25">
        <v>973.91601828099192</v>
      </c>
      <c r="I18" s="25">
        <v>532.95598894070099</v>
      </c>
      <c r="K18" s="4" t="s">
        <v>41</v>
      </c>
      <c r="L18" s="40">
        <v>7</v>
      </c>
      <c r="M18" s="31">
        <f t="shared" ref="M18:Q22" si="5">C39</f>
        <v>4124.4638696523543</v>
      </c>
      <c r="N18" s="31">
        <f t="shared" si="5"/>
        <v>182.9544260479588</v>
      </c>
      <c r="O18" s="31">
        <f t="shared" si="5"/>
        <v>827.43579617496641</v>
      </c>
      <c r="P18" s="31">
        <f t="shared" si="5"/>
        <v>538.01574812339629</v>
      </c>
      <c r="Q18" s="31">
        <f t="shared" si="5"/>
        <v>594.99707027362001</v>
      </c>
      <c r="R18" s="31">
        <f t="shared" ref="R18:R22" si="6">H39</f>
        <v>1294.1280350990403</v>
      </c>
      <c r="S18" s="31">
        <f t="shared" ref="S18:S22" si="7">I39</f>
        <v>686.93279393337195</v>
      </c>
    </row>
    <row r="19" spans="1:19" x14ac:dyDescent="0.35">
      <c r="A19" s="10"/>
      <c r="B19" s="24">
        <v>13</v>
      </c>
      <c r="C19" s="34">
        <v>3010.530313684359</v>
      </c>
      <c r="D19" s="25">
        <v>127.64422016829184</v>
      </c>
      <c r="E19" s="25">
        <v>580.15190813554511</v>
      </c>
      <c r="F19" s="25">
        <v>366.74641000379512</v>
      </c>
      <c r="G19" s="25">
        <v>451.03778721855332</v>
      </c>
      <c r="H19" s="25">
        <v>939.96945203266205</v>
      </c>
      <c r="I19" s="25">
        <v>544.98053612551178</v>
      </c>
      <c r="K19" s="4" t="s">
        <v>42</v>
      </c>
      <c r="L19" s="40">
        <v>8</v>
      </c>
      <c r="M19" s="31">
        <f t="shared" si="5"/>
        <v>3612.3001195989841</v>
      </c>
      <c r="N19" s="31">
        <f t="shared" si="5"/>
        <v>128.96013771381291</v>
      </c>
      <c r="O19" s="31">
        <f t="shared" si="5"/>
        <v>753.7491143775419</v>
      </c>
      <c r="P19" s="31">
        <f t="shared" si="5"/>
        <v>473.10177133448963</v>
      </c>
      <c r="Q19" s="31">
        <f t="shared" si="5"/>
        <v>557.35170589554252</v>
      </c>
      <c r="R19" s="31">
        <f t="shared" si="6"/>
        <v>1066.4549070329672</v>
      </c>
      <c r="S19" s="31">
        <f t="shared" si="7"/>
        <v>632.68248324463013</v>
      </c>
    </row>
    <row r="20" spans="1:19" x14ac:dyDescent="0.35">
      <c r="A20" s="10"/>
      <c r="B20" s="24">
        <v>14</v>
      </c>
      <c r="C20" s="34">
        <v>2857.938758856269</v>
      </c>
      <c r="D20" s="25">
        <v>124.21732854472855</v>
      </c>
      <c r="E20" s="25">
        <v>557.08278942530819</v>
      </c>
      <c r="F20" s="25">
        <v>331.94884736347797</v>
      </c>
      <c r="G20" s="25">
        <v>396.14628051324019</v>
      </c>
      <c r="H20" s="25">
        <v>954.57467473544943</v>
      </c>
      <c r="I20" s="25">
        <v>493.96883827406504</v>
      </c>
      <c r="K20" s="4" t="s">
        <v>43</v>
      </c>
      <c r="L20" s="40">
        <v>9</v>
      </c>
      <c r="M20" s="31">
        <f t="shared" si="5"/>
        <v>4245.5321139253028</v>
      </c>
      <c r="N20" s="31">
        <f t="shared" si="5"/>
        <v>147.54209595416111</v>
      </c>
      <c r="O20" s="31">
        <f t="shared" si="5"/>
        <v>871.76965014321047</v>
      </c>
      <c r="P20" s="31">
        <f t="shared" si="5"/>
        <v>552.7921369554407</v>
      </c>
      <c r="Q20" s="31">
        <f t="shared" si="5"/>
        <v>640.5762337175438</v>
      </c>
      <c r="R20" s="31">
        <f t="shared" si="6"/>
        <v>1240.9749744733697</v>
      </c>
      <c r="S20" s="31">
        <f t="shared" si="7"/>
        <v>791.87702268157773</v>
      </c>
    </row>
    <row r="21" spans="1:19" x14ac:dyDescent="0.35">
      <c r="A21" s="10"/>
      <c r="B21" s="24">
        <v>15</v>
      </c>
      <c r="C21" s="34">
        <v>2750.9190338430826</v>
      </c>
      <c r="D21" s="25">
        <v>108.81856764319423</v>
      </c>
      <c r="E21" s="25">
        <v>554.03228105421533</v>
      </c>
      <c r="F21" s="25">
        <v>314.29345695334837</v>
      </c>
      <c r="G21" s="25">
        <v>387.50790592085923</v>
      </c>
      <c r="H21" s="25">
        <v>870.47769223291778</v>
      </c>
      <c r="I21" s="25">
        <v>515.78913003854746</v>
      </c>
      <c r="K21" s="4" t="s">
        <v>44</v>
      </c>
      <c r="L21" s="40">
        <v>10</v>
      </c>
      <c r="M21" s="31">
        <f t="shared" si="5"/>
        <v>3548.4734692982383</v>
      </c>
      <c r="N21" s="31">
        <f t="shared" si="5"/>
        <v>136.33631203324916</v>
      </c>
      <c r="O21" s="31">
        <f t="shared" si="5"/>
        <v>723.85847696234987</v>
      </c>
      <c r="P21" s="31">
        <f t="shared" si="5"/>
        <v>489.35591838089806</v>
      </c>
      <c r="Q21" s="31">
        <f t="shared" si="5"/>
        <v>555.51402076774207</v>
      </c>
      <c r="R21" s="31">
        <f t="shared" si="6"/>
        <v>1069.4300740465112</v>
      </c>
      <c r="S21" s="31">
        <f t="shared" si="7"/>
        <v>573.97866710748758</v>
      </c>
    </row>
    <row r="22" spans="1:19" x14ac:dyDescent="0.35">
      <c r="A22" s="10"/>
      <c r="B22" s="24">
        <v>16</v>
      </c>
      <c r="C22" s="34">
        <v>2559.2807639034982</v>
      </c>
      <c r="D22" s="25">
        <v>82.901749271788802</v>
      </c>
      <c r="E22" s="25">
        <v>545.73220715587991</v>
      </c>
      <c r="F22" s="25">
        <v>298.86359083018283</v>
      </c>
      <c r="G22" s="25">
        <v>370.22333490518992</v>
      </c>
      <c r="H22" s="25">
        <v>831.62193069319017</v>
      </c>
      <c r="I22" s="25">
        <v>429.93795104726644</v>
      </c>
      <c r="K22" s="4" t="s">
        <v>45</v>
      </c>
      <c r="L22" s="40">
        <v>11</v>
      </c>
      <c r="M22" s="31">
        <f t="shared" si="5"/>
        <v>3401.2072510653229</v>
      </c>
      <c r="N22" s="31">
        <f t="shared" si="5"/>
        <v>143.54781224313876</v>
      </c>
      <c r="O22" s="31">
        <f t="shared" si="5"/>
        <v>726.85308691705529</v>
      </c>
      <c r="P22" s="31">
        <f t="shared" si="5"/>
        <v>426.2457155297061</v>
      </c>
      <c r="Q22" s="31">
        <f t="shared" si="5"/>
        <v>468.68172234018374</v>
      </c>
      <c r="R22" s="31">
        <f t="shared" si="6"/>
        <v>1049.8997804480737</v>
      </c>
      <c r="S22" s="31">
        <f t="shared" si="7"/>
        <v>585.97913358716551</v>
      </c>
    </row>
    <row r="23" spans="1:19" x14ac:dyDescent="0.35">
      <c r="A23" s="10"/>
      <c r="B23" s="24">
        <v>17</v>
      </c>
      <c r="C23" s="34">
        <v>2358.8210453323313</v>
      </c>
      <c r="D23" s="25">
        <v>92.287234756312017</v>
      </c>
      <c r="E23" s="25">
        <v>472.95416218760437</v>
      </c>
      <c r="F23" s="25">
        <v>247.35927099572044</v>
      </c>
      <c r="G23" s="25">
        <v>301.61845311833702</v>
      </c>
      <c r="H23" s="25">
        <v>846.75453688177367</v>
      </c>
      <c r="I23" s="25">
        <v>397.84738739258398</v>
      </c>
      <c r="K23" s="41"/>
    </row>
    <row r="24" spans="1:19" x14ac:dyDescent="0.35">
      <c r="A24" s="10"/>
      <c r="B24" s="24">
        <v>18</v>
      </c>
      <c r="C24" s="34">
        <v>2351.4214062109882</v>
      </c>
      <c r="D24" s="25">
        <v>93.088302745063189</v>
      </c>
      <c r="E24" s="25">
        <v>499.67839388558724</v>
      </c>
      <c r="F24" s="25">
        <v>229.60534464935202</v>
      </c>
      <c r="G24" s="25">
        <v>279.60514796575819</v>
      </c>
      <c r="H24" s="25">
        <v>908.08770104283087</v>
      </c>
      <c r="I24" s="25">
        <v>341.35651592239662</v>
      </c>
      <c r="K24" s="41"/>
    </row>
    <row r="25" spans="1:19" x14ac:dyDescent="0.35">
      <c r="A25" s="10"/>
      <c r="B25" s="24">
        <v>19</v>
      </c>
      <c r="C25" s="34">
        <v>2274.9763688221346</v>
      </c>
      <c r="D25" s="25">
        <v>92.231463898444076</v>
      </c>
      <c r="E25" s="25">
        <v>495.50281483629516</v>
      </c>
      <c r="F25" s="25">
        <v>220.79388576059679</v>
      </c>
      <c r="G25" s="25">
        <v>261.34533464445133</v>
      </c>
      <c r="H25" s="25">
        <v>852.71267729435021</v>
      </c>
      <c r="I25" s="25">
        <v>352.39019238799727</v>
      </c>
      <c r="K25" s="41"/>
    </row>
    <row r="26" spans="1:19" x14ac:dyDescent="0.35">
      <c r="A26" s="10"/>
      <c r="B26" s="24">
        <v>20</v>
      </c>
      <c r="C26" s="34">
        <v>2897.7969629536901</v>
      </c>
      <c r="D26" s="25">
        <v>117.14051772091005</v>
      </c>
      <c r="E26" s="25">
        <v>614.86019449542835</v>
      </c>
      <c r="F26" s="25">
        <v>283.24592122304801</v>
      </c>
      <c r="G26" s="25">
        <v>317.41295526820625</v>
      </c>
      <c r="H26" s="25">
        <v>1108.3561547781419</v>
      </c>
      <c r="I26" s="25">
        <v>456.78121946795596</v>
      </c>
      <c r="L26" t="s">
        <v>47</v>
      </c>
    </row>
    <row r="27" spans="1:19" x14ac:dyDescent="0.35">
      <c r="A27" s="10"/>
      <c r="B27" s="24">
        <v>21</v>
      </c>
      <c r="C27" s="34">
        <v>2471.6738855340895</v>
      </c>
      <c r="D27" s="25">
        <v>73.351802896749149</v>
      </c>
      <c r="E27" s="25">
        <v>506.42599580856984</v>
      </c>
      <c r="F27" s="25">
        <v>279.01850107952038</v>
      </c>
      <c r="G27" s="25">
        <v>269.07482282518049</v>
      </c>
      <c r="H27" s="25">
        <v>954.19507239973507</v>
      </c>
      <c r="I27" s="25">
        <v>389.60769052433443</v>
      </c>
      <c r="L27" s="38" t="s">
        <v>21</v>
      </c>
      <c r="M27" s="39" t="s">
        <v>19</v>
      </c>
      <c r="N27" s="39" t="s">
        <v>6</v>
      </c>
      <c r="O27" s="39" t="s">
        <v>3</v>
      </c>
      <c r="P27" s="39" t="s">
        <v>2</v>
      </c>
      <c r="Q27" s="39" t="s">
        <v>1</v>
      </c>
      <c r="R27" s="39" t="s">
        <v>4</v>
      </c>
      <c r="S27" s="39" t="s">
        <v>5</v>
      </c>
    </row>
    <row r="28" spans="1:19" x14ac:dyDescent="0.35">
      <c r="A28" s="10"/>
      <c r="B28" s="24">
        <v>22</v>
      </c>
      <c r="C28" s="34">
        <v>2495.3969609183509</v>
      </c>
      <c r="D28" s="25">
        <v>83.578476860442123</v>
      </c>
      <c r="E28" s="25">
        <v>534.23052177501313</v>
      </c>
      <c r="F28" s="25">
        <v>239.54598459214236</v>
      </c>
      <c r="G28" s="25">
        <v>270.20332602010774</v>
      </c>
      <c r="H28" s="25">
        <v>988.54288759430597</v>
      </c>
      <c r="I28" s="25">
        <v>379.29576407633965</v>
      </c>
      <c r="K28" s="4" t="s">
        <v>41</v>
      </c>
      <c r="L28" s="40">
        <v>6</v>
      </c>
      <c r="M28" s="33">
        <f t="shared" ref="M28:S28" si="8">C14</f>
        <v>3743.168619257674</v>
      </c>
      <c r="N28" s="33">
        <f t="shared" si="8"/>
        <v>160.64417209356577</v>
      </c>
      <c r="O28" s="33">
        <f t="shared" si="8"/>
        <v>788.421490701523</v>
      </c>
      <c r="P28" s="33">
        <f t="shared" si="8"/>
        <v>467.10404901841497</v>
      </c>
      <c r="Q28" s="33">
        <f t="shared" si="8"/>
        <v>553.06587752781877</v>
      </c>
      <c r="R28" s="33">
        <f t="shared" si="8"/>
        <v>1135.7677840614147</v>
      </c>
      <c r="S28" s="33">
        <f t="shared" si="8"/>
        <v>638.1652458549371</v>
      </c>
    </row>
    <row r="29" spans="1:19" x14ac:dyDescent="0.35">
      <c r="A29" s="10"/>
      <c r="B29" s="24">
        <v>23</v>
      </c>
      <c r="C29" s="34">
        <v>2475.4796611722963</v>
      </c>
      <c r="D29" s="25">
        <v>91.264672780331836</v>
      </c>
      <c r="E29" s="25">
        <v>528.77778825908649</v>
      </c>
      <c r="F29" s="25">
        <v>218.96872273296614</v>
      </c>
      <c r="G29" s="25">
        <v>283.77928196093842</v>
      </c>
      <c r="H29" s="25">
        <v>961.76988799685591</v>
      </c>
      <c r="I29" s="25">
        <v>390.91930744211737</v>
      </c>
      <c r="K29" s="4" t="s">
        <v>42</v>
      </c>
      <c r="L29" s="40">
        <v>7</v>
      </c>
      <c r="M29" s="33">
        <f t="shared" ref="M29:Q33" si="9">C15</f>
        <v>3294.5206216238994</v>
      </c>
      <c r="N29" s="33">
        <f t="shared" si="9"/>
        <v>121.56852565118339</v>
      </c>
      <c r="O29" s="33">
        <f t="shared" si="9"/>
        <v>661.96146329555722</v>
      </c>
      <c r="P29" s="33">
        <f t="shared" si="9"/>
        <v>426.31337571993367</v>
      </c>
      <c r="Q29" s="33">
        <f t="shared" si="9"/>
        <v>533.43726999646015</v>
      </c>
      <c r="R29" s="33">
        <f t="shared" ref="R29:R33" si="10">H15</f>
        <v>1007.4370542386396</v>
      </c>
      <c r="S29" s="33">
        <f t="shared" ref="S29:S33" si="11">I15</f>
        <v>543.80293272212577</v>
      </c>
    </row>
    <row r="30" spans="1:19" x14ac:dyDescent="0.35">
      <c r="A30" s="10"/>
      <c r="B30" s="24">
        <v>24</v>
      </c>
      <c r="C30" s="34">
        <v>2487.593008252039</v>
      </c>
      <c r="D30" s="25">
        <v>67.923717248847623</v>
      </c>
      <c r="E30" s="25">
        <v>500.25328759029145</v>
      </c>
      <c r="F30" s="25">
        <v>291.64715624732861</v>
      </c>
      <c r="G30" s="25">
        <v>334.66421096874939</v>
      </c>
      <c r="H30" s="25">
        <v>920.09452510695678</v>
      </c>
      <c r="I30" s="25">
        <v>373.01011108986523</v>
      </c>
      <c r="K30" s="4" t="s">
        <v>43</v>
      </c>
      <c r="L30" s="40">
        <v>8</v>
      </c>
      <c r="M30" s="33">
        <f t="shared" si="9"/>
        <v>3886.3849986365053</v>
      </c>
      <c r="N30" s="33">
        <f t="shared" si="9"/>
        <v>163.14754744887171</v>
      </c>
      <c r="O30" s="33">
        <f t="shared" si="9"/>
        <v>809.74352250934328</v>
      </c>
      <c r="P30" s="33">
        <f t="shared" si="9"/>
        <v>468.8379910982062</v>
      </c>
      <c r="Q30" s="33">
        <f t="shared" si="9"/>
        <v>567.9316143300847</v>
      </c>
      <c r="R30" s="33">
        <f t="shared" si="10"/>
        <v>1205.833371805842</v>
      </c>
      <c r="S30" s="33">
        <f t="shared" si="11"/>
        <v>670.89095144415739</v>
      </c>
    </row>
    <row r="31" spans="1:19" ht="15" thickBot="1" x14ac:dyDescent="0.4">
      <c r="A31" s="15"/>
      <c r="B31" s="26">
        <v>25</v>
      </c>
      <c r="C31" s="35">
        <v>2611.7336424124792</v>
      </c>
      <c r="D31" s="27">
        <v>110.84519276263656</v>
      </c>
      <c r="E31" s="27">
        <v>555.99075449446457</v>
      </c>
      <c r="F31" s="27">
        <v>269.45179889518641</v>
      </c>
      <c r="G31" s="27">
        <v>287.72518946422537</v>
      </c>
      <c r="H31" s="27">
        <v>987.89370201330178</v>
      </c>
      <c r="I31" s="27">
        <v>399.8270047826644</v>
      </c>
      <c r="K31" s="4" t="s">
        <v>44</v>
      </c>
      <c r="L31" s="40">
        <v>9</v>
      </c>
      <c r="M31" s="33">
        <f t="shared" si="9"/>
        <v>3339.0095839908008</v>
      </c>
      <c r="N31" s="33">
        <f t="shared" si="9"/>
        <v>142.8122219759889</v>
      </c>
      <c r="O31" s="33">
        <f t="shared" si="9"/>
        <v>655.4430315120793</v>
      </c>
      <c r="P31" s="33">
        <f t="shared" si="9"/>
        <v>432.97531034263238</v>
      </c>
      <c r="Q31" s="33">
        <f t="shared" si="9"/>
        <v>551.79031873175529</v>
      </c>
      <c r="R31" s="33">
        <f t="shared" si="10"/>
        <v>1032.1686095312248</v>
      </c>
      <c r="S31" s="33">
        <f t="shared" si="11"/>
        <v>523.82009189711994</v>
      </c>
    </row>
    <row r="32" spans="1:19" ht="15" thickTop="1" x14ac:dyDescent="0.35">
      <c r="A32" s="13" t="s">
        <v>23</v>
      </c>
      <c r="B32" s="9"/>
      <c r="C32" s="25"/>
      <c r="D32" s="25"/>
      <c r="E32" s="25"/>
      <c r="F32" s="25"/>
      <c r="G32" s="25"/>
      <c r="H32" s="25"/>
      <c r="I32" s="25"/>
      <c r="K32" s="4" t="s">
        <v>45</v>
      </c>
      <c r="L32" s="40">
        <v>10</v>
      </c>
      <c r="M32" s="33">
        <f t="shared" si="9"/>
        <v>3151.4833578214621</v>
      </c>
      <c r="N32" s="33">
        <f t="shared" si="9"/>
        <v>144.26683075837354</v>
      </c>
      <c r="O32" s="33">
        <f t="shared" si="9"/>
        <v>628.1949704321969</v>
      </c>
      <c r="P32" s="33">
        <f t="shared" si="9"/>
        <v>421.42424891391238</v>
      </c>
      <c r="Q32" s="33">
        <f t="shared" si="9"/>
        <v>450.72530049528604</v>
      </c>
      <c r="R32" s="33">
        <f t="shared" si="10"/>
        <v>973.91601828099192</v>
      </c>
      <c r="S32" s="33">
        <f t="shared" si="11"/>
        <v>532.95598894070099</v>
      </c>
    </row>
    <row r="33" spans="1:24" x14ac:dyDescent="0.35">
      <c r="A33" s="10"/>
      <c r="B33" s="13" t="s">
        <v>22</v>
      </c>
      <c r="C33" s="23">
        <v>75000.936320909605</v>
      </c>
      <c r="D33" s="23">
        <v>2875.5383999120049</v>
      </c>
      <c r="E33" s="23">
        <v>15751.694445579804</v>
      </c>
      <c r="F33" s="23">
        <v>8781.4830434961204</v>
      </c>
      <c r="G33" s="23">
        <v>10521.744486595288</v>
      </c>
      <c r="H33" s="23">
        <v>24686.823183146487</v>
      </c>
      <c r="I33" s="23">
        <v>12383.652762179914</v>
      </c>
      <c r="K33" s="4" t="s">
        <v>48</v>
      </c>
      <c r="L33" s="40">
        <v>11</v>
      </c>
      <c r="M33" s="33">
        <f t="shared" si="9"/>
        <v>3010.530313684359</v>
      </c>
      <c r="N33" s="33">
        <f t="shared" si="9"/>
        <v>127.64422016829184</v>
      </c>
      <c r="O33" s="33">
        <f t="shared" si="9"/>
        <v>580.15190813554511</v>
      </c>
      <c r="P33" s="33">
        <f t="shared" si="9"/>
        <v>366.74641000379512</v>
      </c>
      <c r="Q33" s="33">
        <f t="shared" si="9"/>
        <v>451.03778721855332</v>
      </c>
      <c r="R33" s="33">
        <f t="shared" si="10"/>
        <v>939.96945203266205</v>
      </c>
      <c r="S33" s="33">
        <f t="shared" si="11"/>
        <v>544.98053612551178</v>
      </c>
    </row>
    <row r="34" spans="1:24" x14ac:dyDescent="0.35">
      <c r="A34" s="10"/>
      <c r="B34" s="11">
        <v>3</v>
      </c>
      <c r="C34" s="25">
        <v>4349.5554823012935</v>
      </c>
      <c r="D34" s="25">
        <v>164.14244901479529</v>
      </c>
      <c r="E34" s="25">
        <v>895.18228952241532</v>
      </c>
      <c r="F34" s="25">
        <v>509.9850499311101</v>
      </c>
      <c r="G34" s="25">
        <v>615.21569881949165</v>
      </c>
      <c r="H34" s="25">
        <v>1402.6555296880747</v>
      </c>
      <c r="I34" s="25">
        <v>762.37446532540616</v>
      </c>
      <c r="K34" s="41"/>
    </row>
    <row r="35" spans="1:24" x14ac:dyDescent="0.35">
      <c r="A35" s="10"/>
      <c r="B35" s="11">
        <v>4</v>
      </c>
      <c r="C35" s="25">
        <v>4289.8096573273433</v>
      </c>
      <c r="D35" s="25">
        <v>180.689157100454</v>
      </c>
      <c r="E35" s="25">
        <v>937.19314935490252</v>
      </c>
      <c r="F35" s="25">
        <v>561.11000361894196</v>
      </c>
      <c r="G35" s="25">
        <v>634.18500519671829</v>
      </c>
      <c r="H35" s="25">
        <v>1300.0914846793355</v>
      </c>
      <c r="I35" s="25">
        <v>676.54085737699006</v>
      </c>
      <c r="K35" s="41"/>
      <c r="L35" t="s">
        <v>47</v>
      </c>
    </row>
    <row r="36" spans="1:24" x14ac:dyDescent="0.35">
      <c r="A36" s="10"/>
      <c r="B36" s="11">
        <v>5</v>
      </c>
      <c r="C36" s="25">
        <v>4438.5081508193452</v>
      </c>
      <c r="D36" s="25">
        <v>175.31277160742141</v>
      </c>
      <c r="E36" s="25">
        <v>969.89398722174633</v>
      </c>
      <c r="F36" s="25">
        <v>549.90801652690743</v>
      </c>
      <c r="G36" s="25">
        <v>621.66930563595702</v>
      </c>
      <c r="H36" s="25">
        <v>1331.1855634099347</v>
      </c>
      <c r="I36" s="25">
        <v>790.53850641737847</v>
      </c>
      <c r="K36" s="41"/>
      <c r="L36" s="38" t="s">
        <v>23</v>
      </c>
      <c r="M36" s="39" t="s">
        <v>19</v>
      </c>
      <c r="N36" s="39" t="s">
        <v>6</v>
      </c>
      <c r="O36" s="39" t="s">
        <v>3</v>
      </c>
      <c r="P36" s="39" t="s">
        <v>2</v>
      </c>
      <c r="Q36" s="39" t="s">
        <v>1</v>
      </c>
      <c r="R36" s="39" t="s">
        <v>4</v>
      </c>
      <c r="S36" s="39" t="s">
        <v>5</v>
      </c>
    </row>
    <row r="37" spans="1:24" x14ac:dyDescent="0.35">
      <c r="A37" s="10"/>
      <c r="B37" s="11">
        <v>6</v>
      </c>
      <c r="C37" s="25">
        <v>4217.8619056025718</v>
      </c>
      <c r="D37" s="25">
        <v>178.28785187051011</v>
      </c>
      <c r="E37" s="25">
        <v>878.87558631477316</v>
      </c>
      <c r="F37" s="25">
        <v>477.75809626815533</v>
      </c>
      <c r="G37" s="25">
        <v>603.06082417301809</v>
      </c>
      <c r="H37" s="25">
        <v>1314.6874510705882</v>
      </c>
      <c r="I37" s="25">
        <v>765.19209590552703</v>
      </c>
      <c r="K37" s="4" t="s">
        <v>41</v>
      </c>
      <c r="L37" s="40">
        <v>6</v>
      </c>
      <c r="M37" s="31">
        <f t="shared" ref="M37:S37" si="12">C39</f>
        <v>4124.4638696523543</v>
      </c>
      <c r="N37" s="31">
        <f t="shared" si="12"/>
        <v>182.9544260479588</v>
      </c>
      <c r="O37" s="31">
        <f t="shared" si="12"/>
        <v>827.43579617496641</v>
      </c>
      <c r="P37" s="31">
        <f t="shared" si="12"/>
        <v>538.01574812339629</v>
      </c>
      <c r="Q37" s="31">
        <f t="shared" si="12"/>
        <v>594.99707027362001</v>
      </c>
      <c r="R37" s="31">
        <f t="shared" si="12"/>
        <v>1294.1280350990403</v>
      </c>
      <c r="S37" s="31">
        <f t="shared" si="12"/>
        <v>686.93279393337195</v>
      </c>
    </row>
    <row r="38" spans="1:24" x14ac:dyDescent="0.35">
      <c r="A38" s="10"/>
      <c r="B38" s="11">
        <v>7</v>
      </c>
      <c r="C38" s="25">
        <v>4047.8817793214585</v>
      </c>
      <c r="D38" s="25">
        <v>163.53698987902021</v>
      </c>
      <c r="E38" s="25">
        <v>858.23887781094072</v>
      </c>
      <c r="F38" s="25">
        <v>504.8129014300473</v>
      </c>
      <c r="G38" s="25">
        <v>579.58304337274285</v>
      </c>
      <c r="H38" s="25">
        <v>1287.382629131843</v>
      </c>
      <c r="I38" s="25">
        <v>654.32733769686422</v>
      </c>
      <c r="K38" s="4" t="s">
        <v>42</v>
      </c>
      <c r="L38" s="40">
        <v>7</v>
      </c>
      <c r="M38" s="31">
        <f t="shared" ref="M38:Q42" si="13">C40</f>
        <v>3612.3001195989841</v>
      </c>
      <c r="N38" s="31">
        <f t="shared" si="13"/>
        <v>128.96013771381291</v>
      </c>
      <c r="O38" s="31">
        <f t="shared" si="13"/>
        <v>753.7491143775419</v>
      </c>
      <c r="P38" s="31">
        <f t="shared" si="13"/>
        <v>473.10177133448963</v>
      </c>
      <c r="Q38" s="31">
        <f t="shared" si="13"/>
        <v>557.35170589554252</v>
      </c>
      <c r="R38" s="31">
        <f t="shared" ref="R38:R42" si="14">H40</f>
        <v>1066.4549070329672</v>
      </c>
      <c r="S38" s="31">
        <f t="shared" ref="S38:S42" si="15">I40</f>
        <v>632.68248324463013</v>
      </c>
    </row>
    <row r="39" spans="1:24" x14ac:dyDescent="0.35">
      <c r="A39" s="10"/>
      <c r="B39" s="11">
        <v>8</v>
      </c>
      <c r="C39" s="25">
        <v>4124.4638696523543</v>
      </c>
      <c r="D39" s="25">
        <v>182.9544260479588</v>
      </c>
      <c r="E39" s="25">
        <v>827.43579617496641</v>
      </c>
      <c r="F39" s="25">
        <v>538.01574812339629</v>
      </c>
      <c r="G39" s="25">
        <v>594.99707027362001</v>
      </c>
      <c r="H39" s="25">
        <v>1294.1280350990403</v>
      </c>
      <c r="I39" s="25">
        <v>686.93279393337195</v>
      </c>
      <c r="K39" s="4" t="s">
        <v>43</v>
      </c>
      <c r="L39" s="40">
        <v>8</v>
      </c>
      <c r="M39" s="31">
        <f t="shared" si="13"/>
        <v>4245.5321139253028</v>
      </c>
      <c r="N39" s="31">
        <f t="shared" si="13"/>
        <v>147.54209595416111</v>
      </c>
      <c r="O39" s="31">
        <f t="shared" si="13"/>
        <v>871.76965014321047</v>
      </c>
      <c r="P39" s="31">
        <f t="shared" si="13"/>
        <v>552.7921369554407</v>
      </c>
      <c r="Q39" s="31">
        <f t="shared" si="13"/>
        <v>640.5762337175438</v>
      </c>
      <c r="R39" s="31">
        <f t="shared" si="14"/>
        <v>1240.9749744733697</v>
      </c>
      <c r="S39" s="31">
        <f t="shared" si="15"/>
        <v>791.87702268157773</v>
      </c>
    </row>
    <row r="40" spans="1:24" x14ac:dyDescent="0.35">
      <c r="A40" s="10"/>
      <c r="B40" s="11">
        <v>9</v>
      </c>
      <c r="C40" s="25">
        <v>3612.3001195989841</v>
      </c>
      <c r="D40" s="25">
        <v>128.96013771381291</v>
      </c>
      <c r="E40" s="25">
        <v>753.7491143775419</v>
      </c>
      <c r="F40" s="25">
        <v>473.10177133448963</v>
      </c>
      <c r="G40" s="25">
        <v>557.35170589554252</v>
      </c>
      <c r="H40" s="25">
        <v>1066.4549070329672</v>
      </c>
      <c r="I40" s="25">
        <v>632.68248324463013</v>
      </c>
      <c r="K40" s="4" t="s">
        <v>44</v>
      </c>
      <c r="L40" s="40">
        <v>9</v>
      </c>
      <c r="M40" s="31">
        <f t="shared" si="13"/>
        <v>3548.4734692982383</v>
      </c>
      <c r="N40" s="31">
        <f t="shared" si="13"/>
        <v>136.33631203324916</v>
      </c>
      <c r="O40" s="31">
        <f t="shared" si="13"/>
        <v>723.85847696234987</v>
      </c>
      <c r="P40" s="31">
        <f t="shared" si="13"/>
        <v>489.35591838089806</v>
      </c>
      <c r="Q40" s="31">
        <f t="shared" si="13"/>
        <v>555.51402076774207</v>
      </c>
      <c r="R40" s="31">
        <f t="shared" si="14"/>
        <v>1069.4300740465112</v>
      </c>
      <c r="S40" s="31">
        <f t="shared" si="15"/>
        <v>573.97866710748758</v>
      </c>
    </row>
    <row r="41" spans="1:24" x14ac:dyDescent="0.35">
      <c r="A41" s="10"/>
      <c r="B41" s="11">
        <v>10</v>
      </c>
      <c r="C41" s="25">
        <v>4245.5321139253028</v>
      </c>
      <c r="D41" s="25">
        <v>147.54209595416111</v>
      </c>
      <c r="E41" s="25">
        <v>871.76965014321047</v>
      </c>
      <c r="F41" s="25">
        <v>552.7921369554407</v>
      </c>
      <c r="G41" s="25">
        <v>640.5762337175438</v>
      </c>
      <c r="H41" s="25">
        <v>1240.9749744733697</v>
      </c>
      <c r="I41" s="25">
        <v>791.87702268157773</v>
      </c>
      <c r="K41" s="4" t="s">
        <v>45</v>
      </c>
      <c r="L41" s="40">
        <v>10</v>
      </c>
      <c r="M41" s="31">
        <f t="shared" si="13"/>
        <v>3401.2072510653229</v>
      </c>
      <c r="N41" s="31">
        <f t="shared" si="13"/>
        <v>143.54781224313876</v>
      </c>
      <c r="O41" s="31">
        <f t="shared" si="13"/>
        <v>726.85308691705529</v>
      </c>
      <c r="P41" s="31">
        <f t="shared" si="13"/>
        <v>426.2457155297061</v>
      </c>
      <c r="Q41" s="31">
        <f t="shared" si="13"/>
        <v>468.68172234018374</v>
      </c>
      <c r="R41" s="31">
        <f t="shared" si="14"/>
        <v>1049.8997804480737</v>
      </c>
      <c r="S41" s="31">
        <f t="shared" si="15"/>
        <v>585.97913358716551</v>
      </c>
    </row>
    <row r="42" spans="1:24" x14ac:dyDescent="0.35">
      <c r="A42" s="10"/>
      <c r="B42" s="11">
        <v>11</v>
      </c>
      <c r="C42" s="25">
        <v>3548.4734692982383</v>
      </c>
      <c r="D42" s="25">
        <v>136.33631203324916</v>
      </c>
      <c r="E42" s="25">
        <v>723.85847696234987</v>
      </c>
      <c r="F42" s="25">
        <v>489.35591838089806</v>
      </c>
      <c r="G42" s="25">
        <v>555.51402076774207</v>
      </c>
      <c r="H42" s="25">
        <v>1069.4300740465112</v>
      </c>
      <c r="I42" s="25">
        <v>573.97866710748758</v>
      </c>
      <c r="K42" s="4" t="s">
        <v>48</v>
      </c>
      <c r="L42" s="40">
        <v>11</v>
      </c>
      <c r="M42" s="31">
        <f t="shared" si="13"/>
        <v>3335.3305612178297</v>
      </c>
      <c r="N42" s="31">
        <f t="shared" si="13"/>
        <v>141.80163245658434</v>
      </c>
      <c r="O42" s="31">
        <f t="shared" si="13"/>
        <v>665.44916648085166</v>
      </c>
      <c r="P42" s="31">
        <f t="shared" si="13"/>
        <v>378.8196482480846</v>
      </c>
      <c r="Q42" s="31">
        <f t="shared" si="13"/>
        <v>523.2192283418633</v>
      </c>
      <c r="R42" s="31">
        <f t="shared" si="14"/>
        <v>1024.4212432669945</v>
      </c>
      <c r="S42" s="31">
        <f t="shared" si="15"/>
        <v>601.61964242345175</v>
      </c>
    </row>
    <row r="43" spans="1:24" x14ac:dyDescent="0.35">
      <c r="A43" s="10"/>
      <c r="B43" s="11">
        <v>12</v>
      </c>
      <c r="C43" s="25">
        <v>3401.2072510653229</v>
      </c>
      <c r="D43" s="25">
        <v>143.54781224313876</v>
      </c>
      <c r="E43" s="25">
        <v>726.85308691705529</v>
      </c>
      <c r="F43" s="25">
        <v>426.2457155297061</v>
      </c>
      <c r="G43" s="25">
        <v>468.68172234018374</v>
      </c>
      <c r="H43" s="25">
        <v>1049.8997804480737</v>
      </c>
      <c r="I43" s="25">
        <v>585.97913358716551</v>
      </c>
      <c r="X43" s="4"/>
    </row>
    <row r="44" spans="1:24" x14ac:dyDescent="0.35">
      <c r="A44" s="10"/>
      <c r="B44" s="11">
        <v>13</v>
      </c>
      <c r="C44" s="25">
        <v>3335.3305612178297</v>
      </c>
      <c r="D44" s="25">
        <v>141.80163245658434</v>
      </c>
      <c r="E44" s="25">
        <v>665.44916648085166</v>
      </c>
      <c r="F44" s="25">
        <v>378.8196482480846</v>
      </c>
      <c r="G44" s="25">
        <v>523.2192283418633</v>
      </c>
      <c r="H44" s="25">
        <v>1024.4212432669945</v>
      </c>
      <c r="I44" s="25">
        <v>601.61964242345175</v>
      </c>
    </row>
    <row r="45" spans="1:24" x14ac:dyDescent="0.35">
      <c r="A45" s="10"/>
      <c r="B45" s="11">
        <v>14</v>
      </c>
      <c r="C45" s="25">
        <v>3121.0402697633203</v>
      </c>
      <c r="D45" s="25">
        <v>103.62287065988714</v>
      </c>
      <c r="E45" s="25">
        <v>639.08327676231772</v>
      </c>
      <c r="F45" s="25">
        <v>369.56901059133202</v>
      </c>
      <c r="G45" s="25">
        <v>466.98235680513881</v>
      </c>
      <c r="H45" s="25">
        <v>966.2260148432398</v>
      </c>
      <c r="I45" s="25">
        <v>575.55674010140501</v>
      </c>
    </row>
    <row r="46" spans="1:24" x14ac:dyDescent="0.35">
      <c r="A46" s="10"/>
      <c r="B46" s="11">
        <v>15</v>
      </c>
      <c r="C46" s="25">
        <v>2913.0657299698742</v>
      </c>
      <c r="D46" s="25">
        <v>122.89756934108127</v>
      </c>
      <c r="E46" s="25">
        <v>584.16264113551983</v>
      </c>
      <c r="F46" s="25">
        <v>336.76882951340792</v>
      </c>
      <c r="G46" s="25">
        <v>406.57980624989824</v>
      </c>
      <c r="H46" s="25">
        <v>945.5660631674159</v>
      </c>
      <c r="I46" s="25">
        <v>517.0908205625509</v>
      </c>
    </row>
    <row r="47" spans="1:24" x14ac:dyDescent="0.35">
      <c r="A47" s="10"/>
      <c r="B47" s="11">
        <v>16</v>
      </c>
      <c r="C47" s="25">
        <v>2704.2503682958682</v>
      </c>
      <c r="D47" s="25">
        <v>98.199624222686339</v>
      </c>
      <c r="E47" s="25">
        <v>543.53588761864285</v>
      </c>
      <c r="F47" s="25">
        <v>306.90676159929387</v>
      </c>
      <c r="G47" s="25">
        <v>350.6858313211979</v>
      </c>
      <c r="H47" s="25">
        <v>914.79493164802682</v>
      </c>
      <c r="I47" s="25">
        <v>490.12733188602056</v>
      </c>
    </row>
    <row r="48" spans="1:24" x14ac:dyDescent="0.35">
      <c r="A48" s="10"/>
      <c r="B48" s="11">
        <v>17</v>
      </c>
      <c r="C48" s="25">
        <v>2606.7714114476503</v>
      </c>
      <c r="D48" s="25">
        <v>114.09884014871677</v>
      </c>
      <c r="E48" s="25">
        <v>511.06897689393418</v>
      </c>
      <c r="F48" s="25">
        <v>289.65580071436727</v>
      </c>
      <c r="G48" s="25">
        <v>392.2545598436015</v>
      </c>
      <c r="H48" s="25">
        <v>863.08642320212721</v>
      </c>
      <c r="I48" s="25">
        <v>436.60681064490393</v>
      </c>
    </row>
    <row r="49" spans="1:10" x14ac:dyDescent="0.35">
      <c r="A49" s="10"/>
      <c r="B49" s="11">
        <v>18</v>
      </c>
      <c r="C49" s="25">
        <v>2468.8209567540753</v>
      </c>
      <c r="D49" s="25">
        <v>96.405988839864818</v>
      </c>
      <c r="E49" s="25">
        <v>538.91887530099211</v>
      </c>
      <c r="F49" s="25">
        <v>258.00071891342265</v>
      </c>
      <c r="G49" s="25">
        <v>344.14890386216973</v>
      </c>
      <c r="H49" s="25">
        <v>808.52319125943814</v>
      </c>
      <c r="I49" s="25">
        <v>422.82327857818808</v>
      </c>
    </row>
    <row r="50" spans="1:10" x14ac:dyDescent="0.35">
      <c r="A50" s="10"/>
      <c r="B50" s="11">
        <v>19</v>
      </c>
      <c r="C50" s="25">
        <v>2472.2786932181148</v>
      </c>
      <c r="D50" s="25">
        <v>91.4489859471946</v>
      </c>
      <c r="E50" s="25">
        <v>563.32674042325516</v>
      </c>
      <c r="F50" s="25">
        <v>233.17361642146386</v>
      </c>
      <c r="G50" s="25">
        <v>320.35478282417523</v>
      </c>
      <c r="H50" s="25">
        <v>891.44498543015175</v>
      </c>
      <c r="I50" s="25">
        <v>372.52958217187393</v>
      </c>
    </row>
    <row r="51" spans="1:10" x14ac:dyDescent="0.35">
      <c r="A51" s="10"/>
      <c r="B51" s="11">
        <v>20</v>
      </c>
      <c r="C51" s="25">
        <v>2896.4003614998574</v>
      </c>
      <c r="D51" s="25">
        <v>89.583521779665631</v>
      </c>
      <c r="E51" s="25">
        <v>646.81980751799904</v>
      </c>
      <c r="F51" s="25">
        <v>312.66305196400708</v>
      </c>
      <c r="G51" s="25">
        <v>353.23652593028129</v>
      </c>
      <c r="H51" s="25">
        <v>1088.4448650205898</v>
      </c>
      <c r="I51" s="25">
        <v>405.65258928731424</v>
      </c>
    </row>
    <row r="52" spans="1:10" x14ac:dyDescent="0.35">
      <c r="A52" s="10"/>
      <c r="B52" s="11">
        <v>21</v>
      </c>
      <c r="C52" s="25">
        <v>2464.9109456857354</v>
      </c>
      <c r="D52" s="25">
        <v>71.252612624806716</v>
      </c>
      <c r="E52" s="25">
        <v>514.68060237431348</v>
      </c>
      <c r="F52" s="25">
        <v>261.12636498367948</v>
      </c>
      <c r="G52" s="25">
        <v>304.79134666000675</v>
      </c>
      <c r="H52" s="25">
        <v>980.17572709397746</v>
      </c>
      <c r="I52" s="25">
        <v>332.88429194895178</v>
      </c>
    </row>
    <row r="53" spans="1:10" x14ac:dyDescent="0.35">
      <c r="A53" s="10"/>
      <c r="B53" s="11">
        <v>22</v>
      </c>
      <c r="C53" s="25">
        <v>2555.4635708436904</v>
      </c>
      <c r="D53" s="25">
        <v>70.463520359741963</v>
      </c>
      <c r="E53" s="25">
        <v>565.07528582832811</v>
      </c>
      <c r="F53" s="25">
        <v>250.02255363960336</v>
      </c>
      <c r="G53" s="25">
        <v>307.12649689615591</v>
      </c>
      <c r="H53" s="25">
        <v>1001.0118186399058</v>
      </c>
      <c r="I53" s="25">
        <v>361.76389547995524</v>
      </c>
    </row>
    <row r="54" spans="1:10" x14ac:dyDescent="0.35">
      <c r="A54" s="10"/>
      <c r="B54" s="11">
        <v>23</v>
      </c>
      <c r="C54" s="25">
        <v>2381.2199366795485</v>
      </c>
      <c r="D54" s="25">
        <v>89.512764595134627</v>
      </c>
      <c r="E54" s="25">
        <v>498.37126910290544</v>
      </c>
      <c r="F54" s="25">
        <v>237.23981527274168</v>
      </c>
      <c r="G54" s="25">
        <v>297.66734538020609</v>
      </c>
      <c r="H54" s="25">
        <v>943.74852267949927</v>
      </c>
      <c r="I54" s="25">
        <v>314.68021964906126</v>
      </c>
    </row>
    <row r="55" spans="1:10" x14ac:dyDescent="0.35">
      <c r="A55" s="10"/>
      <c r="B55" s="11">
        <v>24</v>
      </c>
      <c r="C55" s="25">
        <v>2268.4628079381287</v>
      </c>
      <c r="D55" s="25">
        <v>89.919769267223145</v>
      </c>
      <c r="E55" s="25">
        <v>496.08501081165565</v>
      </c>
      <c r="F55" s="25">
        <v>228.66519976299941</v>
      </c>
      <c r="G55" s="25">
        <v>293.15249668481391</v>
      </c>
      <c r="H55" s="25">
        <v>862.1630152735446</v>
      </c>
      <c r="I55" s="25">
        <v>298.47731613789182</v>
      </c>
    </row>
    <row r="56" spans="1:10" ht="15" thickBot="1" x14ac:dyDescent="0.4">
      <c r="A56" s="15"/>
      <c r="B56" s="16">
        <v>25</v>
      </c>
      <c r="C56" s="27">
        <v>2537.3269086837163</v>
      </c>
      <c r="D56" s="27">
        <v>95.020696204896183</v>
      </c>
      <c r="E56" s="27">
        <v>542.06689052918955</v>
      </c>
      <c r="F56" s="27">
        <v>235.78631377262403</v>
      </c>
      <c r="G56" s="27">
        <v>290.71017560321792</v>
      </c>
      <c r="H56" s="27">
        <v>1040.3259525418398</v>
      </c>
      <c r="I56" s="27">
        <v>333.41688003194906</v>
      </c>
    </row>
    <row r="57" spans="1:10" ht="15" thickTop="1" x14ac:dyDescent="0.35">
      <c r="A57" s="28" t="s">
        <v>24</v>
      </c>
      <c r="B57" s="28"/>
      <c r="C57" s="29"/>
      <c r="D57" s="11"/>
      <c r="E57" s="11"/>
      <c r="F57" s="11"/>
      <c r="G57" s="11"/>
      <c r="H57" s="11"/>
      <c r="I57" s="11"/>
      <c r="J57" s="11"/>
    </row>
    <row r="58" spans="1:10" x14ac:dyDescent="0.35">
      <c r="A58" s="10"/>
      <c r="B58" s="9"/>
      <c r="C58" s="30"/>
      <c r="D58" s="30"/>
      <c r="E58" s="30"/>
      <c r="F58" s="30"/>
      <c r="G58" s="30"/>
      <c r="H58" s="30"/>
      <c r="I58" s="30"/>
      <c r="J58" s="30"/>
    </row>
    <row r="59" spans="1:10" x14ac:dyDescent="0.35">
      <c r="A59" s="9"/>
      <c r="B59" s="9"/>
      <c r="C59" s="30"/>
      <c r="D59" s="30"/>
      <c r="E59" s="30"/>
      <c r="F59" s="30"/>
      <c r="G59" s="30"/>
      <c r="H59" s="30"/>
      <c r="I59" s="30"/>
      <c r="J59" s="30"/>
    </row>
    <row r="60" spans="1:10" x14ac:dyDescent="0.35">
      <c r="A60" s="9"/>
      <c r="B60" s="9"/>
      <c r="C60" s="30"/>
      <c r="D60" s="30"/>
      <c r="E60" s="30"/>
      <c r="F60" s="30"/>
      <c r="G60" s="30"/>
      <c r="H60" s="30"/>
      <c r="I60" s="30"/>
      <c r="J60" s="30"/>
    </row>
    <row r="61" spans="1:10" x14ac:dyDescent="0.35">
      <c r="A61" s="9"/>
      <c r="B61" s="9"/>
      <c r="C61" s="30"/>
      <c r="D61" s="30"/>
      <c r="E61" s="30"/>
      <c r="F61" s="30"/>
      <c r="G61" s="30"/>
      <c r="H61" s="30"/>
      <c r="I61" s="30"/>
      <c r="J61" s="30"/>
    </row>
    <row r="62" spans="1:10" x14ac:dyDescent="0.35">
      <c r="A62" s="9"/>
      <c r="B62" s="9"/>
      <c r="C62" s="30"/>
      <c r="D62" s="30"/>
      <c r="E62" s="30"/>
      <c r="F62" s="30"/>
      <c r="G62" s="30"/>
      <c r="H62" s="30"/>
      <c r="I62" s="30"/>
      <c r="J62" s="30"/>
    </row>
    <row r="63" spans="1:10" x14ac:dyDescent="0.35">
      <c r="A63" s="9"/>
      <c r="B63" s="9"/>
      <c r="C63" s="30"/>
      <c r="D63" s="30"/>
      <c r="E63" s="30"/>
      <c r="F63" s="30"/>
      <c r="G63" s="30"/>
      <c r="H63" s="30"/>
      <c r="I63" s="30"/>
      <c r="J63" s="30"/>
    </row>
    <row r="64" spans="1:10" x14ac:dyDescent="0.35">
      <c r="A64" s="9"/>
      <c r="B64" s="9"/>
      <c r="C64" s="30"/>
      <c r="D64" s="30"/>
      <c r="E64" s="30"/>
      <c r="F64" s="30"/>
      <c r="G64" s="30"/>
      <c r="H64" s="30"/>
      <c r="I64" s="30"/>
      <c r="J64" s="30"/>
    </row>
    <row r="65" spans="1:10" x14ac:dyDescent="0.35">
      <c r="A65" s="9"/>
      <c r="B65" s="9"/>
      <c r="C65" s="30"/>
      <c r="D65" s="30"/>
      <c r="E65" s="30"/>
      <c r="F65" s="30"/>
      <c r="G65" s="30"/>
      <c r="H65" s="30"/>
      <c r="I65" s="30"/>
      <c r="J65" s="30"/>
    </row>
    <row r="66" spans="1:10" x14ac:dyDescent="0.35">
      <c r="A66" s="9"/>
      <c r="B66" s="9"/>
      <c r="C66" s="30"/>
      <c r="D66" s="30"/>
      <c r="E66" s="30"/>
      <c r="F66" s="30"/>
      <c r="G66" s="30"/>
      <c r="H66" s="30"/>
      <c r="I66" s="30"/>
      <c r="J66" s="30"/>
    </row>
    <row r="67" spans="1:10" x14ac:dyDescent="0.35">
      <c r="A67" s="9"/>
      <c r="B67" s="9"/>
      <c r="C67" s="30"/>
      <c r="D67" s="30"/>
      <c r="E67" s="30"/>
      <c r="F67" s="30"/>
      <c r="G67" s="30"/>
      <c r="H67" s="30"/>
      <c r="I67" s="30"/>
      <c r="J67" s="30"/>
    </row>
    <row r="68" spans="1:10" x14ac:dyDescent="0.35">
      <c r="A68" s="9"/>
      <c r="B68" s="9"/>
      <c r="C68" s="30"/>
      <c r="D68" s="30"/>
      <c r="E68" s="30"/>
      <c r="F68" s="30"/>
      <c r="G68" s="30"/>
      <c r="H68" s="30"/>
      <c r="I68" s="30"/>
      <c r="J68" s="30"/>
    </row>
    <row r="69" spans="1:10" x14ac:dyDescent="0.35">
      <c r="A69" s="9"/>
      <c r="B69" s="9"/>
      <c r="C69" s="30"/>
      <c r="D69" s="30"/>
      <c r="E69" s="30"/>
      <c r="F69" s="30"/>
      <c r="G69" s="30"/>
      <c r="H69" s="30"/>
      <c r="I69" s="30"/>
      <c r="J69" s="30"/>
    </row>
    <row r="70" spans="1:10" x14ac:dyDescent="0.35">
      <c r="A70" s="9"/>
      <c r="B70" s="9"/>
      <c r="C70" s="30"/>
      <c r="D70" s="30"/>
      <c r="E70" s="30"/>
      <c r="F70" s="30"/>
      <c r="G70" s="30"/>
      <c r="H70" s="30"/>
      <c r="I70" s="30"/>
      <c r="J70" s="30"/>
    </row>
    <row r="71" spans="1:10" x14ac:dyDescent="0.35">
      <c r="A71" s="9"/>
      <c r="B71" s="9"/>
      <c r="C71" s="30"/>
      <c r="D71" s="30"/>
      <c r="E71" s="30"/>
      <c r="F71" s="30"/>
      <c r="G71" s="30"/>
      <c r="H71" s="30"/>
      <c r="I71" s="30"/>
      <c r="J71" s="30"/>
    </row>
    <row r="72" spans="1:10" x14ac:dyDescent="0.35">
      <c r="A72" s="9"/>
      <c r="B72" s="9"/>
      <c r="C72" s="30"/>
      <c r="D72" s="30"/>
      <c r="E72" s="30"/>
      <c r="F72" s="30"/>
      <c r="G72" s="30"/>
      <c r="H72" s="30"/>
      <c r="I72" s="30"/>
      <c r="J72" s="30"/>
    </row>
    <row r="73" spans="1:10" x14ac:dyDescent="0.35">
      <c r="A73" s="9"/>
      <c r="B73" s="9"/>
      <c r="C73" s="30"/>
      <c r="D73" s="30"/>
      <c r="E73" s="30"/>
      <c r="F73" s="30"/>
      <c r="G73" s="30"/>
      <c r="H73" s="30"/>
      <c r="I73" s="30"/>
      <c r="J73" s="30"/>
    </row>
    <row r="74" spans="1:10" x14ac:dyDescent="0.35">
      <c r="A74" s="9"/>
      <c r="B74" s="9"/>
      <c r="C74" s="30"/>
      <c r="D74" s="30"/>
      <c r="E74" s="30"/>
      <c r="F74" s="30"/>
      <c r="G74" s="30"/>
      <c r="H74" s="30"/>
      <c r="I74" s="30"/>
      <c r="J74" s="30"/>
    </row>
    <row r="75" spans="1:10" x14ac:dyDescent="0.35">
      <c r="A75" s="9"/>
      <c r="B75" s="9"/>
      <c r="C75" s="30"/>
      <c r="D75" s="30"/>
      <c r="E75" s="30"/>
      <c r="F75" s="30"/>
      <c r="G75" s="30"/>
      <c r="H75" s="30"/>
      <c r="I75" s="30"/>
      <c r="J75" s="30"/>
    </row>
    <row r="76" spans="1:10" x14ac:dyDescent="0.35">
      <c r="A76" s="9"/>
      <c r="B76" s="9"/>
      <c r="C76" s="30"/>
      <c r="D76" s="30"/>
      <c r="E76" s="30"/>
      <c r="F76" s="30"/>
      <c r="G76" s="30"/>
      <c r="H76" s="30"/>
      <c r="I76" s="30"/>
      <c r="J76" s="30"/>
    </row>
    <row r="77" spans="1:10" x14ac:dyDescent="0.35">
      <c r="A77" s="9"/>
      <c r="B77" s="9"/>
      <c r="C77" s="30"/>
      <c r="D77" s="30"/>
      <c r="E77" s="30"/>
      <c r="F77" s="30"/>
      <c r="G77" s="30"/>
      <c r="H77" s="30"/>
      <c r="I77" s="30"/>
      <c r="J77" s="30"/>
    </row>
    <row r="78" spans="1:10" x14ac:dyDescent="0.35">
      <c r="A78" s="9"/>
      <c r="B78" s="9"/>
      <c r="C78" s="30"/>
      <c r="D78" s="30"/>
      <c r="E78" s="30"/>
      <c r="F78" s="30"/>
      <c r="G78" s="30"/>
      <c r="H78" s="30"/>
      <c r="I78" s="30"/>
      <c r="J78" s="30"/>
    </row>
    <row r="79" spans="1:10" x14ac:dyDescent="0.35">
      <c r="A79" s="9"/>
      <c r="B79" s="9"/>
      <c r="C79" s="30"/>
      <c r="D79" s="30"/>
      <c r="E79" s="30"/>
      <c r="F79" s="30"/>
      <c r="G79" s="30"/>
      <c r="H79" s="30"/>
      <c r="I79" s="30"/>
      <c r="J79" s="30"/>
    </row>
    <row r="80" spans="1:10" x14ac:dyDescent="0.35">
      <c r="A80" s="9"/>
      <c r="B80" s="9"/>
      <c r="C80" s="30"/>
      <c r="D80" s="30"/>
      <c r="E80" s="30"/>
      <c r="F80" s="30"/>
      <c r="G80" s="30"/>
      <c r="H80" s="30"/>
      <c r="I80" s="30"/>
      <c r="J80" s="30"/>
    </row>
    <row r="81" spans="1:10" x14ac:dyDescent="0.35">
      <c r="A81" s="9"/>
      <c r="B81" s="9"/>
      <c r="C81" s="30"/>
      <c r="D81" s="30"/>
      <c r="E81" s="30"/>
      <c r="F81" s="30"/>
      <c r="G81" s="30"/>
      <c r="H81" s="30"/>
      <c r="I81" s="30"/>
      <c r="J81" s="30"/>
    </row>
    <row r="82" spans="1:10" x14ac:dyDescent="0.35">
      <c r="A82" s="9"/>
      <c r="B82" s="9"/>
      <c r="C82" s="30"/>
      <c r="D82" s="30"/>
      <c r="E82" s="30"/>
      <c r="F82" s="30"/>
      <c r="G82" s="30"/>
      <c r="H82" s="30"/>
      <c r="I82" s="30"/>
      <c r="J82" s="30"/>
    </row>
    <row r="83" spans="1:10" x14ac:dyDescent="0.35">
      <c r="A83" s="9"/>
      <c r="B83" s="9"/>
      <c r="C83" s="30"/>
      <c r="D83" s="30"/>
      <c r="E83" s="30"/>
      <c r="F83" s="30"/>
      <c r="G83" s="30"/>
      <c r="H83" s="30"/>
      <c r="I83" s="30"/>
      <c r="J83" s="30"/>
    </row>
    <row r="84" spans="1:10" x14ac:dyDescent="0.35">
      <c r="A84" s="9"/>
      <c r="B84" s="9"/>
      <c r="C84" s="30"/>
      <c r="D84" s="30"/>
      <c r="E84" s="30"/>
      <c r="F84" s="30"/>
      <c r="G84" s="30"/>
      <c r="H84" s="30"/>
      <c r="I84" s="30"/>
      <c r="J84" s="30"/>
    </row>
    <row r="85" spans="1:10" x14ac:dyDescent="0.35">
      <c r="A85" s="9"/>
      <c r="B85" s="9"/>
      <c r="C85" s="30"/>
      <c r="D85" s="30"/>
      <c r="E85" s="30"/>
      <c r="F85" s="30"/>
      <c r="G85" s="30"/>
      <c r="H85" s="30"/>
      <c r="I85" s="30"/>
      <c r="J85" s="30"/>
    </row>
    <row r="86" spans="1:10" x14ac:dyDescent="0.35">
      <c r="A86" s="9"/>
      <c r="B86" s="9"/>
      <c r="C86" s="30"/>
      <c r="D86" s="30"/>
      <c r="E86" s="30"/>
      <c r="F86" s="30"/>
      <c r="G86" s="30"/>
      <c r="H86" s="30"/>
      <c r="I86" s="30"/>
      <c r="J86" s="30"/>
    </row>
    <row r="87" spans="1:10" x14ac:dyDescent="0.35">
      <c r="A87" s="9"/>
      <c r="B87" s="9"/>
      <c r="C87" s="30"/>
      <c r="D87" s="30"/>
      <c r="E87" s="30"/>
      <c r="F87" s="30"/>
      <c r="G87" s="30"/>
      <c r="H87" s="30"/>
      <c r="I87" s="30"/>
      <c r="J87" s="30"/>
    </row>
    <row r="88" spans="1:10" x14ac:dyDescent="0.35">
      <c r="A88" s="9"/>
      <c r="B88" s="9"/>
      <c r="C88" s="30"/>
      <c r="D88" s="30"/>
      <c r="E88" s="30"/>
      <c r="F88" s="30"/>
      <c r="G88" s="30"/>
      <c r="H88" s="30"/>
      <c r="I88" s="30"/>
      <c r="J88" s="30"/>
    </row>
    <row r="89" spans="1:10" x14ac:dyDescent="0.35">
      <c r="A89" s="9"/>
      <c r="B89" s="9"/>
      <c r="C89" s="30"/>
      <c r="D89" s="30"/>
      <c r="E89" s="30"/>
      <c r="F89" s="30"/>
      <c r="G89" s="30"/>
      <c r="H89" s="30"/>
      <c r="I89" s="30"/>
      <c r="J89" s="30"/>
    </row>
    <row r="90" spans="1:10" x14ac:dyDescent="0.35">
      <c r="A90" s="9"/>
      <c r="B90" s="9"/>
      <c r="C90" s="30"/>
      <c r="D90" s="30"/>
      <c r="E90" s="30"/>
      <c r="F90" s="30"/>
      <c r="G90" s="30"/>
      <c r="H90" s="30"/>
      <c r="I90" s="30"/>
      <c r="J90" s="30"/>
    </row>
    <row r="91" spans="1:10" x14ac:dyDescent="0.35">
      <c r="A91" s="9"/>
      <c r="B91" s="9"/>
      <c r="C91" s="30"/>
      <c r="D91" s="30"/>
      <c r="E91" s="30"/>
      <c r="F91" s="30"/>
      <c r="G91" s="30"/>
      <c r="H91" s="30"/>
      <c r="I91" s="30"/>
      <c r="J91" s="30"/>
    </row>
    <row r="92" spans="1:10" x14ac:dyDescent="0.35">
      <c r="A92" s="9"/>
      <c r="B92" s="9"/>
      <c r="C92" s="30"/>
      <c r="D92" s="30"/>
      <c r="E92" s="30"/>
      <c r="F92" s="30"/>
      <c r="G92" s="30"/>
      <c r="H92" s="30"/>
      <c r="I92" s="30"/>
      <c r="J92" s="30"/>
    </row>
    <row r="93" spans="1:10" x14ac:dyDescent="0.35">
      <c r="A93" s="9"/>
      <c r="B93" s="9"/>
      <c r="C93" s="30"/>
      <c r="D93" s="30"/>
      <c r="E93" s="30"/>
      <c r="F93" s="30"/>
      <c r="G93" s="30"/>
      <c r="H93" s="30"/>
      <c r="I93" s="30"/>
      <c r="J93" s="30"/>
    </row>
    <row r="94" spans="1:10" x14ac:dyDescent="0.35">
      <c r="A94" s="9"/>
      <c r="B94" s="9"/>
      <c r="C94" s="30"/>
      <c r="D94" s="30"/>
      <c r="E94" s="30"/>
      <c r="F94" s="30"/>
      <c r="G94" s="30"/>
      <c r="H94" s="30"/>
      <c r="I94" s="30"/>
      <c r="J94" s="30"/>
    </row>
    <row r="95" spans="1:10" x14ac:dyDescent="0.35">
      <c r="A95" s="9"/>
      <c r="B95" s="9"/>
      <c r="C95" s="30"/>
      <c r="D95" s="30"/>
      <c r="E95" s="30"/>
      <c r="F95" s="30"/>
      <c r="G95" s="30"/>
      <c r="H95" s="30"/>
      <c r="I95" s="30"/>
      <c r="J95" s="30"/>
    </row>
    <row r="96" spans="1:10" x14ac:dyDescent="0.35">
      <c r="A96" s="9"/>
      <c r="B96" s="9"/>
      <c r="C96" s="30"/>
      <c r="D96" s="30"/>
      <c r="E96" s="30"/>
      <c r="F96" s="30"/>
      <c r="G96" s="30"/>
      <c r="H96" s="30"/>
      <c r="I96" s="30"/>
      <c r="J96" s="30"/>
    </row>
    <row r="97" spans="1:10" x14ac:dyDescent="0.35">
      <c r="A97" s="9"/>
      <c r="B97" s="9"/>
      <c r="C97" s="30"/>
      <c r="D97" s="30"/>
      <c r="E97" s="30"/>
      <c r="F97" s="30"/>
      <c r="G97" s="30"/>
      <c r="H97" s="30"/>
      <c r="I97" s="30"/>
      <c r="J97" s="30"/>
    </row>
    <row r="98" spans="1:10" x14ac:dyDescent="0.35">
      <c r="A98" s="9"/>
      <c r="B98" s="9"/>
      <c r="C98" s="30"/>
      <c r="D98" s="30"/>
      <c r="E98" s="30"/>
      <c r="F98" s="30"/>
      <c r="G98" s="30"/>
      <c r="H98" s="30"/>
      <c r="I98" s="30"/>
      <c r="J98" s="30"/>
    </row>
    <row r="99" spans="1:10" x14ac:dyDescent="0.35">
      <c r="A99" s="9"/>
      <c r="B99" s="9"/>
      <c r="C99" s="30"/>
      <c r="D99" s="30"/>
      <c r="E99" s="30"/>
      <c r="F99" s="30"/>
      <c r="G99" s="30"/>
      <c r="H99" s="30"/>
      <c r="I99" s="30"/>
      <c r="J99" s="30"/>
    </row>
    <row r="100" spans="1:10" x14ac:dyDescent="0.35">
      <c r="A100" s="9"/>
      <c r="B100" s="9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35">
      <c r="A101" s="9"/>
      <c r="B101" s="9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35">
      <c r="A102" s="9"/>
      <c r="B102" s="9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35">
      <c r="A103" s="9"/>
      <c r="B103" s="9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35">
      <c r="A104" s="9"/>
      <c r="B104" s="9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35">
      <c r="A105" s="9"/>
      <c r="B105" s="9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35">
      <c r="A106" s="9"/>
      <c r="B106" s="9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35">
      <c r="A107" s="9"/>
      <c r="B107" s="9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35">
      <c r="A108" s="9"/>
      <c r="B108" s="9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35">
      <c r="A109" s="9"/>
      <c r="B109" s="9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35">
      <c r="A110" s="9"/>
      <c r="B110" s="9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35">
      <c r="A111" s="9"/>
      <c r="B111" s="9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35">
      <c r="A112" s="9"/>
      <c r="B112" s="9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35">
      <c r="A113" s="9"/>
      <c r="B113" s="9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35">
      <c r="A114" s="9"/>
      <c r="B114" s="9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35">
      <c r="A115" s="9"/>
      <c r="B115" s="9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35">
      <c r="A116" s="9"/>
      <c r="B116" s="9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35">
      <c r="A117" s="9"/>
      <c r="B117" s="9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35">
      <c r="A118" s="9"/>
      <c r="B118" s="9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35">
      <c r="A119" s="9"/>
      <c r="B119" s="9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35">
      <c r="A120" s="9"/>
      <c r="B120" s="9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35">
      <c r="A121" s="9"/>
      <c r="B121" s="9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35">
      <c r="A122" s="9"/>
      <c r="B122" s="9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35">
      <c r="A123" s="9"/>
      <c r="B123" s="9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35">
      <c r="A124" s="9"/>
      <c r="B124" s="9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35">
      <c r="A125" s="9"/>
      <c r="B125" s="9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35">
      <c r="A126" s="9"/>
      <c r="B126" s="9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35">
      <c r="A127" s="9"/>
      <c r="B127" s="9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35">
      <c r="A128" s="9"/>
      <c r="B128" s="9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35">
      <c r="A129" s="9"/>
      <c r="B129" s="9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35">
      <c r="A130" s="9"/>
      <c r="B130" s="9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35">
      <c r="A131" s="9"/>
      <c r="B131" s="9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35">
      <c r="A132" s="9"/>
      <c r="B132" s="9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35">
      <c r="A133" s="9"/>
      <c r="B133" s="9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35">
      <c r="A134" s="9"/>
      <c r="B134" s="9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35">
      <c r="A135" s="9"/>
      <c r="B135" s="9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35">
      <c r="A136" s="9"/>
      <c r="B136" s="9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35">
      <c r="A137" s="9"/>
      <c r="B137" s="9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35">
      <c r="A138" s="9"/>
      <c r="B138" s="9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35">
      <c r="A139" s="9"/>
      <c r="B139" s="9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35">
      <c r="A140" s="9"/>
      <c r="B140" s="9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35">
      <c r="A141" s="9"/>
      <c r="B141" s="9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35">
      <c r="A142" s="9"/>
      <c r="B142" s="9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35">
      <c r="A143" s="9"/>
      <c r="B143" s="9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35">
      <c r="A144" s="9"/>
      <c r="B144" s="9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35">
      <c r="A145" s="9"/>
      <c r="B145" s="9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35">
      <c r="A146" s="9"/>
      <c r="B146" s="9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35">
      <c r="A147" s="9"/>
      <c r="B147" s="9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35">
      <c r="A148" s="9"/>
      <c r="B148" s="9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35">
      <c r="A149" s="9"/>
      <c r="B149" s="9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35">
      <c r="A150" s="9"/>
      <c r="B150" s="9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35">
      <c r="A151" s="9"/>
      <c r="B151" s="9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35">
      <c r="A152" s="9"/>
      <c r="B152" s="9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35">
      <c r="A153" s="9"/>
      <c r="B153" s="9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35">
      <c r="A154" s="9"/>
      <c r="B154" s="9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35">
      <c r="A155" s="9"/>
      <c r="B155" s="9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35">
      <c r="A156" s="9"/>
      <c r="B156" s="9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35">
      <c r="A157" s="9"/>
      <c r="B157" s="9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35">
      <c r="A158" s="9"/>
      <c r="B158" s="9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35">
      <c r="A159" s="9"/>
      <c r="B159" s="9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35">
      <c r="A160" s="9"/>
      <c r="B160" s="9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35">
      <c r="A161" s="9"/>
      <c r="B161" s="9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35">
      <c r="A162" s="9"/>
      <c r="B162" s="9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35">
      <c r="A163" s="9"/>
      <c r="B163" s="9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35">
      <c r="A164" s="9"/>
      <c r="B164" s="9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35">
      <c r="A165" s="9"/>
      <c r="B165" s="9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35">
      <c r="A166" s="9"/>
      <c r="B166" s="9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35">
      <c r="A167" s="9"/>
      <c r="B167" s="9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35">
      <c r="A168" s="9"/>
      <c r="B168" s="9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35">
      <c r="A169" s="9"/>
      <c r="B169" s="9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35">
      <c r="A170" s="9"/>
      <c r="B170" s="9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35">
      <c r="A171" s="9"/>
      <c r="B171" s="9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35">
      <c r="A172" s="9"/>
      <c r="B172" s="9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35">
      <c r="A173" s="9"/>
      <c r="B173" s="9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35">
      <c r="A174" s="9"/>
      <c r="B174" s="9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35">
      <c r="A175" s="9"/>
      <c r="B175" s="9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35">
      <c r="A176" s="9"/>
      <c r="B176" s="9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35">
      <c r="A177" s="9"/>
      <c r="B177" s="9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35">
      <c r="A178" s="9"/>
      <c r="B178" s="9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35">
      <c r="A179" s="9"/>
      <c r="B179" s="9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35">
      <c r="A180" s="9"/>
      <c r="B180" s="9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35">
      <c r="A181" s="9"/>
      <c r="B181" s="9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35">
      <c r="A182" s="9"/>
      <c r="B182" s="9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35">
      <c r="A183" s="9"/>
      <c r="B183" s="9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35">
      <c r="A184" s="9"/>
      <c r="B184" s="9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35">
      <c r="A185" s="9"/>
      <c r="B185" s="9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35">
      <c r="A186" s="9"/>
      <c r="B186" s="9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35">
      <c r="A187" s="9"/>
      <c r="B187" s="9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35">
      <c r="A188" s="9"/>
      <c r="B188" s="9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35">
      <c r="A189" s="9"/>
      <c r="B189" s="9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35">
      <c r="A190" s="9"/>
      <c r="B190" s="9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35">
      <c r="A191" s="9"/>
      <c r="B191" s="9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35">
      <c r="A192" s="9"/>
      <c r="B192" s="9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35">
      <c r="A193" s="9"/>
      <c r="B193" s="9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35">
      <c r="A194" s="9"/>
      <c r="B194" s="9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35">
      <c r="A195" s="9"/>
      <c r="B195" s="9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35">
      <c r="A196" s="9"/>
      <c r="B196" s="9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35">
      <c r="A197" s="9"/>
      <c r="B197" s="9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35">
      <c r="A198" s="9"/>
      <c r="B198" s="9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35">
      <c r="A199" s="9"/>
      <c r="B199" s="9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35">
      <c r="A200" s="9"/>
      <c r="B200" s="9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35">
      <c r="A201" s="9"/>
      <c r="B201" s="9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35">
      <c r="A202" s="9"/>
      <c r="B202" s="9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35">
      <c r="A203" s="9"/>
      <c r="B203" s="9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35">
      <c r="A204" s="9"/>
      <c r="B204" s="9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35">
      <c r="A205" s="9"/>
      <c r="B205" s="9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35">
      <c r="A206" s="9"/>
      <c r="B206" s="9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35">
      <c r="A207" s="9"/>
      <c r="B207" s="9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35">
      <c r="A208" s="9"/>
      <c r="B208" s="9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35">
      <c r="A209" s="9"/>
      <c r="B209" s="9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35">
      <c r="A210" s="9"/>
      <c r="B210" s="9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35">
      <c r="A211" s="9"/>
      <c r="B211" s="9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35">
      <c r="A212" s="9"/>
      <c r="B212" s="9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35">
      <c r="A213" s="9"/>
      <c r="B213" s="9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35">
      <c r="A214" s="9"/>
      <c r="B214" s="9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35">
      <c r="A215" s="9"/>
      <c r="B215" s="9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35">
      <c r="A216" s="9"/>
      <c r="B216" s="9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35">
      <c r="A217" s="9"/>
      <c r="B217" s="9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35">
      <c r="A218" s="9"/>
      <c r="B218" s="9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35">
      <c r="A219" s="9"/>
      <c r="B219" s="9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35">
      <c r="A220" s="9"/>
      <c r="B220" s="9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35">
      <c r="A221" s="9"/>
      <c r="B221" s="9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35">
      <c r="A222" s="9"/>
      <c r="B222" s="9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35">
      <c r="A223" s="9"/>
      <c r="B223" s="9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35">
      <c r="A224" s="9"/>
      <c r="B224" s="9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35">
      <c r="A225" s="9"/>
      <c r="B225" s="9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35">
      <c r="A226" s="9"/>
      <c r="B226" s="9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35">
      <c r="A227" s="9"/>
      <c r="B227" s="9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35">
      <c r="A228" s="9"/>
      <c r="B228" s="9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35">
      <c r="A229" s="9"/>
      <c r="B229" s="9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35">
      <c r="A230" s="9"/>
      <c r="B230" s="9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35">
      <c r="A231" s="9"/>
      <c r="B231" s="9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35">
      <c r="A232" s="9"/>
      <c r="B232" s="9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35">
      <c r="A233" s="9"/>
      <c r="B233" s="9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35">
      <c r="A234" s="9"/>
      <c r="B234" s="9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35">
      <c r="A235" s="9"/>
      <c r="B235" s="9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35">
      <c r="A236" s="9"/>
      <c r="B236" s="9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35">
      <c r="A237" s="9"/>
      <c r="B237" s="9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35">
      <c r="A238" s="9"/>
      <c r="B238" s="9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35">
      <c r="A239" s="9"/>
      <c r="B239" s="9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35">
      <c r="A240" s="9"/>
      <c r="B240" s="9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35">
      <c r="A241" s="9"/>
      <c r="B241" s="9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35">
      <c r="A242" s="9"/>
      <c r="B242" s="9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35">
      <c r="A243" s="9"/>
      <c r="B243" s="9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35">
      <c r="A244" s="9"/>
      <c r="B244" s="9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35">
      <c r="A245" s="9"/>
      <c r="B245" s="9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35">
      <c r="A246" s="9"/>
      <c r="B246" s="9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35">
      <c r="A247" s="9"/>
      <c r="B247" s="9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35">
      <c r="A248" s="9"/>
      <c r="B248" s="9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35">
      <c r="A249" s="9"/>
      <c r="B249" s="9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35">
      <c r="A250" s="9"/>
      <c r="B250" s="9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35">
      <c r="A251" s="9"/>
      <c r="B251" s="9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35">
      <c r="A252" s="9"/>
      <c r="B252" s="9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35">
      <c r="A253" s="9"/>
      <c r="B253" s="9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35">
      <c r="A254" s="9"/>
      <c r="B254" s="9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35">
      <c r="A255" s="9"/>
      <c r="B255" s="9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35">
      <c r="A256" s="9"/>
      <c r="B256" s="9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35">
      <c r="A257" s="9"/>
      <c r="B257" s="9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35">
      <c r="A258" s="9"/>
      <c r="B258" s="9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35">
      <c r="A259" s="9"/>
      <c r="B259" s="9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35">
      <c r="A260" s="9"/>
      <c r="B260" s="9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35">
      <c r="A261" s="9"/>
      <c r="B261" s="9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35">
      <c r="A262" s="9"/>
      <c r="B262" s="9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35">
      <c r="A263" s="9"/>
      <c r="B263" s="9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35">
      <c r="A264" s="9"/>
      <c r="B264" s="9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35">
      <c r="A265" s="9"/>
      <c r="B265" s="9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35">
      <c r="A266" s="9"/>
      <c r="B266" s="9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35">
      <c r="A267" s="9"/>
      <c r="B267" s="9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35">
      <c r="A268" s="9"/>
      <c r="B268" s="9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35">
      <c r="A269" s="9"/>
      <c r="B269" s="9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35">
      <c r="A270" s="9"/>
      <c r="B270" s="9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35">
      <c r="A271" s="9"/>
      <c r="B271" s="9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35">
      <c r="A272" s="9"/>
      <c r="B272" s="9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35">
      <c r="A273" s="9"/>
      <c r="B273" s="9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35">
      <c r="A274" s="9"/>
      <c r="B274" s="9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35">
      <c r="A275" s="9"/>
      <c r="B275" s="9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35">
      <c r="A276" s="9"/>
      <c r="B276" s="9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35">
      <c r="A277" s="9"/>
      <c r="B277" s="9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35">
      <c r="A278" s="9"/>
      <c r="B278" s="9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35">
      <c r="A279" s="9"/>
      <c r="B279" s="9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35">
      <c r="A280" s="9"/>
      <c r="B280" s="9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35">
      <c r="A281" s="9"/>
      <c r="B281" s="9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35">
      <c r="A282" s="9"/>
      <c r="B282" s="9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35">
      <c r="A283" s="9"/>
      <c r="B283" s="9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35">
      <c r="A284" s="9"/>
      <c r="B284" s="9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35">
      <c r="A285" s="9"/>
      <c r="B285" s="9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35">
      <c r="A286" s="9"/>
      <c r="B286" s="9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35">
      <c r="A287" s="9"/>
      <c r="B287" s="9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35">
      <c r="A288" s="9"/>
      <c r="B288" s="9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35">
      <c r="A289" s="9"/>
      <c r="B289" s="9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35">
      <c r="A290" s="9"/>
      <c r="B290" s="9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35">
      <c r="A291" s="9"/>
      <c r="B291" s="9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35">
      <c r="A292" s="9"/>
      <c r="B292" s="9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35">
      <c r="A293" s="9"/>
      <c r="B293" s="9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35">
      <c r="A294" s="9"/>
      <c r="B294" s="9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35">
      <c r="A295" s="9"/>
      <c r="B295" s="9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35">
      <c r="A296" s="9"/>
      <c r="B296" s="9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35">
      <c r="A297" s="9"/>
      <c r="B297" s="9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35">
      <c r="A298" s="9"/>
      <c r="B298" s="9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35">
      <c r="A299" s="9"/>
      <c r="B299" s="9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35">
      <c r="A300" s="9"/>
      <c r="B300" s="9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35">
      <c r="A301" s="9"/>
      <c r="B301" s="9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35">
      <c r="A302" s="9"/>
      <c r="B302" s="9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35">
      <c r="A303" s="9"/>
      <c r="B303" s="9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35">
      <c r="A304" s="9"/>
      <c r="B304" s="9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35">
      <c r="A305" s="9"/>
      <c r="B305" s="9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35">
      <c r="A306" s="9"/>
      <c r="B306" s="9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35">
      <c r="A307" s="9"/>
      <c r="B307" s="9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35">
      <c r="A308" s="9"/>
      <c r="B308" s="9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35">
      <c r="A309" s="9"/>
      <c r="B309" s="9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35">
      <c r="A310" s="9"/>
      <c r="B310" s="9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35">
      <c r="A311" s="9"/>
      <c r="B311" s="9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35">
      <c r="A312" s="9"/>
      <c r="B312" s="9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35">
      <c r="A313" s="9"/>
      <c r="B313" s="9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35">
      <c r="A314" s="9"/>
      <c r="B314" s="9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35">
      <c r="A315" s="9"/>
      <c r="B315" s="9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35">
      <c r="A316" s="9"/>
      <c r="B316" s="9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35">
      <c r="A317" s="9"/>
      <c r="B317" s="9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35">
      <c r="A318" s="9"/>
      <c r="B318" s="9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35">
      <c r="A319" s="9"/>
      <c r="B319" s="9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35">
      <c r="A320" s="9"/>
      <c r="B320" s="9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35">
      <c r="A321" s="9"/>
      <c r="B321" s="9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35">
      <c r="A322" s="9"/>
      <c r="B322" s="9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35">
      <c r="A323" s="9"/>
      <c r="B323" s="9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35">
      <c r="A324" s="9"/>
      <c r="B324" s="9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35">
      <c r="A325" s="9"/>
      <c r="B325" s="9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35">
      <c r="A326" s="9"/>
      <c r="B326" s="9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35">
      <c r="A327" s="9"/>
      <c r="B327" s="9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35">
      <c r="A328" s="9"/>
      <c r="B328" s="9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35">
      <c r="A329" s="9"/>
      <c r="B329" s="9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35">
      <c r="A330" s="9"/>
      <c r="B330" s="9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35">
      <c r="A331" s="9"/>
      <c r="B331" s="9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35">
      <c r="A332" s="9"/>
      <c r="B332" s="9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35">
      <c r="A333" s="9"/>
      <c r="B333" s="9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35">
      <c r="A334" s="9"/>
      <c r="B334" s="9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35">
      <c r="A335" s="9"/>
      <c r="B335" s="9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35">
      <c r="A336" s="9"/>
      <c r="B336" s="9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35">
      <c r="A337" s="9"/>
      <c r="B337" s="9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35">
      <c r="A338" s="9"/>
      <c r="B338" s="9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35">
      <c r="A339" s="9"/>
      <c r="B339" s="9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35">
      <c r="A340" s="9"/>
      <c r="B340" s="9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35">
      <c r="A341" s="9"/>
      <c r="B341" s="9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35">
      <c r="A342" s="9"/>
      <c r="B342" s="9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35">
      <c r="A343" s="9"/>
      <c r="B343" s="9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35">
      <c r="A344" s="9"/>
      <c r="B344" s="9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35">
      <c r="A345" s="9"/>
      <c r="B345" s="9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35">
      <c r="A346" s="9"/>
      <c r="B346" s="9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35">
      <c r="A347" s="9"/>
      <c r="B347" s="9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35">
      <c r="A348" s="9"/>
      <c r="B348" s="9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35">
      <c r="A349" s="9"/>
      <c r="B349" s="9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35">
      <c r="A350" s="9"/>
      <c r="B350" s="9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35">
      <c r="A351" s="9"/>
      <c r="B351" s="9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35">
      <c r="A352" s="9"/>
      <c r="B352" s="9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35">
      <c r="A353" s="9"/>
      <c r="B353" s="9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35">
      <c r="A354" s="9"/>
      <c r="B354" s="9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35">
      <c r="A355" s="9"/>
      <c r="B355" s="9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35">
      <c r="A356" s="9"/>
      <c r="B356" s="9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35">
      <c r="A357" s="9"/>
      <c r="B357" s="9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35">
      <c r="A358" s="9"/>
      <c r="B358" s="9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35">
      <c r="A359" s="9"/>
      <c r="B359" s="9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35">
      <c r="A360" s="9"/>
      <c r="B360" s="9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35">
      <c r="A361" s="9"/>
      <c r="B361" s="9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35">
      <c r="A362" s="9"/>
      <c r="B362" s="9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35">
      <c r="A363" s="9"/>
      <c r="B363" s="9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35">
      <c r="A364" s="9"/>
      <c r="B364" s="9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35">
      <c r="A365" s="9"/>
      <c r="B365" s="9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35">
      <c r="A366" s="9"/>
      <c r="B366" s="9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35">
      <c r="A367" s="9"/>
      <c r="B367" s="9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35">
      <c r="A368" s="9"/>
      <c r="B368" s="9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35">
      <c r="A369" s="9"/>
      <c r="B369" s="9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35">
      <c r="A370" s="9"/>
      <c r="B370" s="9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35">
      <c r="A371" s="9"/>
      <c r="B371" s="9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35">
      <c r="A372" s="9"/>
      <c r="B372" s="9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35">
      <c r="A373" s="9"/>
      <c r="B373" s="9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35">
      <c r="A374" s="9"/>
      <c r="B374" s="9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35">
      <c r="A375" s="9"/>
      <c r="B375" s="9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35">
      <c r="A376" s="9"/>
      <c r="B376" s="9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35">
      <c r="A377" s="9"/>
      <c r="B377" s="9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35">
      <c r="A378" s="9"/>
      <c r="B378" s="9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35">
      <c r="A379" s="9"/>
      <c r="B379" s="9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35">
      <c r="A380" s="9"/>
      <c r="B380" s="9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35">
      <c r="A381" s="9"/>
      <c r="B381" s="9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35">
      <c r="A382" s="9"/>
      <c r="B382" s="9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35">
      <c r="A383" s="9"/>
      <c r="B383" s="9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35">
      <c r="A384" s="9"/>
      <c r="B384" s="9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35">
      <c r="A385" s="9"/>
      <c r="B385" s="9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35">
      <c r="A386" s="9"/>
      <c r="B386" s="9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35">
      <c r="A387" s="9"/>
      <c r="B387" s="9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35">
      <c r="A388" s="9"/>
      <c r="B388" s="9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35">
      <c r="A389" s="9"/>
      <c r="B389" s="9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35">
      <c r="A390" s="9"/>
      <c r="B390" s="9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35">
      <c r="A391" s="9"/>
      <c r="B391" s="9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35">
      <c r="A392" s="9"/>
      <c r="B392" s="9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35">
      <c r="A393" s="9"/>
      <c r="B393" s="9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35">
      <c r="A394" s="9"/>
      <c r="B394" s="9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35">
      <c r="A395" s="9"/>
      <c r="B395" s="9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35">
      <c r="A396" s="9"/>
      <c r="B396" s="9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35">
      <c r="A397" s="9"/>
      <c r="B397" s="9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35">
      <c r="A398" s="9"/>
      <c r="B398" s="9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35">
      <c r="A399" s="9"/>
      <c r="B399" s="9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35">
      <c r="A400" s="9"/>
      <c r="B400" s="9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35">
      <c r="A401" s="9"/>
      <c r="B401" s="9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35">
      <c r="A402" s="9"/>
      <c r="B402" s="9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35">
      <c r="A403" s="9"/>
      <c r="B403" s="9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35">
      <c r="A404" s="9"/>
      <c r="B404" s="9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35">
      <c r="A405" s="9"/>
      <c r="B405" s="9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35">
      <c r="A406" s="9"/>
      <c r="B406" s="9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35">
      <c r="A407" s="9"/>
      <c r="B407" s="9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35">
      <c r="A408" s="9"/>
      <c r="B408" s="9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35">
      <c r="A409" s="9"/>
      <c r="B409" s="9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35">
      <c r="A410" s="9"/>
      <c r="B410" s="9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35">
      <c r="A411" s="9"/>
      <c r="B411" s="9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35">
      <c r="A412" s="9"/>
      <c r="B412" s="9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35">
      <c r="A413" s="9"/>
      <c r="B413" s="9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35">
      <c r="A414" s="9"/>
      <c r="B414" s="9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35">
      <c r="A415" s="9"/>
      <c r="B415" s="9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35">
      <c r="A416" s="9"/>
      <c r="B416" s="9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35">
      <c r="A417" s="9"/>
      <c r="B417" s="9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35">
      <c r="A418" s="9"/>
      <c r="B418" s="9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35">
      <c r="A419" s="9"/>
      <c r="B419" s="9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35">
      <c r="A420" s="9"/>
      <c r="B420" s="9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35">
      <c r="A421" s="9"/>
      <c r="B421" s="9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35">
      <c r="A422" s="9"/>
      <c r="B422" s="9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35">
      <c r="A423" s="9"/>
      <c r="B423" s="9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35">
      <c r="A424" s="9"/>
      <c r="B424" s="9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35">
      <c r="A425" s="9"/>
      <c r="B425" s="9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35">
      <c r="A426" s="9"/>
      <c r="B426" s="9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35">
      <c r="A427" s="9"/>
      <c r="B427" s="9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35">
      <c r="A428" s="9"/>
      <c r="B428" s="9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35">
      <c r="A429" s="9"/>
      <c r="B429" s="9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35">
      <c r="A430" s="9"/>
      <c r="B430" s="9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35">
      <c r="A431" s="9"/>
      <c r="B431" s="9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35">
      <c r="A432" s="9"/>
      <c r="B432" s="9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35">
      <c r="A433" s="9"/>
      <c r="B433" s="9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35">
      <c r="A434" s="9"/>
      <c r="B434" s="9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35">
      <c r="A435" s="9"/>
      <c r="B435" s="9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35">
      <c r="A436" s="9"/>
      <c r="B436" s="9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35">
      <c r="A437" s="9"/>
      <c r="B437" s="9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35">
      <c r="A438" s="9"/>
      <c r="B438" s="9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35">
      <c r="A439" s="9"/>
      <c r="B439" s="9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35">
      <c r="A440" s="9"/>
      <c r="B440" s="9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35">
      <c r="A441" s="9"/>
      <c r="B441" s="9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35">
      <c r="A442" s="9"/>
      <c r="B442" s="9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35">
      <c r="A443" s="9"/>
      <c r="B443" s="9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35">
      <c r="A444" s="9"/>
      <c r="B444" s="9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35">
      <c r="A445" s="9"/>
      <c r="B445" s="9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35">
      <c r="A446" s="9"/>
      <c r="B446" s="9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35">
      <c r="A447" s="9"/>
      <c r="B447" s="9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35">
      <c r="A448" s="9"/>
      <c r="B448" s="9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35">
      <c r="A449" s="9"/>
      <c r="B449" s="9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35">
      <c r="A450" s="9"/>
      <c r="B450" s="9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35">
      <c r="A451" s="9"/>
      <c r="B451" s="9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35">
      <c r="A452" s="9"/>
      <c r="B452" s="9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35">
      <c r="A453" s="9"/>
      <c r="B453" s="9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35">
      <c r="A454" s="9"/>
      <c r="B454" s="9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35">
      <c r="A455" s="9"/>
      <c r="B455" s="9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35">
      <c r="A456" s="9"/>
      <c r="B456" s="9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35">
      <c r="A457" s="9"/>
      <c r="B457" s="9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35">
      <c r="A458" s="9"/>
      <c r="B458" s="9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35">
      <c r="A459" s="9"/>
      <c r="B459" s="9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35">
      <c r="A460" s="9"/>
      <c r="B460" s="9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35">
      <c r="A461" s="9"/>
      <c r="B461" s="9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35">
      <c r="A462" s="9"/>
      <c r="B462" s="9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35">
      <c r="A463" s="9"/>
      <c r="B463" s="9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35">
      <c r="A464" s="9"/>
      <c r="B464" s="9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35">
      <c r="A465" s="9"/>
      <c r="B465" s="9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35">
      <c r="A466" s="9"/>
      <c r="B466" s="9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35">
      <c r="A467" s="9"/>
      <c r="B467" s="9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35">
      <c r="A468" s="9"/>
      <c r="B468" s="9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35">
      <c r="A469" s="9"/>
      <c r="B469" s="9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35">
      <c r="A470" s="9"/>
      <c r="B470" s="9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35">
      <c r="A471" s="9"/>
      <c r="B471" s="9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35">
      <c r="A472" s="9"/>
      <c r="B472" s="9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35">
      <c r="A473" s="9"/>
      <c r="B473" s="9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35">
      <c r="A474" s="9"/>
      <c r="B474" s="9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35">
      <c r="A475" s="9"/>
      <c r="B475" s="9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35">
      <c r="A476" s="9"/>
      <c r="B476" s="9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35">
      <c r="A477" s="9"/>
      <c r="B477" s="9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35">
      <c r="A478" s="9"/>
      <c r="B478" s="9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35">
      <c r="A479" s="9"/>
      <c r="B479" s="9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35">
      <c r="A480" s="9"/>
      <c r="B480" s="9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35">
      <c r="A481" s="9"/>
      <c r="B481" s="9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35">
      <c r="A482" s="9"/>
      <c r="B482" s="9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35">
      <c r="A483" s="9"/>
      <c r="B483" s="9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35">
      <c r="A484" s="9"/>
      <c r="B484" s="9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35">
      <c r="A485" s="9"/>
      <c r="B485" s="9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35">
      <c r="A486" s="9"/>
      <c r="B486" s="9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35">
      <c r="A487" s="9"/>
      <c r="B487" s="9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35">
      <c r="A488" s="9"/>
      <c r="B488" s="9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35">
      <c r="A489" s="9"/>
      <c r="B489" s="9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35">
      <c r="A490" s="9"/>
      <c r="B490" s="9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35">
      <c r="A491" s="9"/>
      <c r="B491" s="9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35">
      <c r="A492" s="9"/>
      <c r="B492" s="9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35">
      <c r="A493" s="9"/>
      <c r="B493" s="9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35">
      <c r="A494" s="9"/>
      <c r="B494" s="9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35">
      <c r="A495" s="9"/>
      <c r="B495" s="9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35">
      <c r="A496" s="9"/>
      <c r="B496" s="9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35">
      <c r="A497" s="9"/>
      <c r="B497" s="9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35">
      <c r="A498" s="9"/>
      <c r="B498" s="9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35">
      <c r="A499" s="9"/>
      <c r="B499" s="9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35">
      <c r="A500" s="9"/>
      <c r="B500" s="9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35">
      <c r="A501" s="9"/>
      <c r="B501" s="9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35">
      <c r="A502" s="9"/>
      <c r="B502" s="9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35">
      <c r="A503" s="9"/>
      <c r="B503" s="9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35">
      <c r="A504" s="9"/>
      <c r="B504" s="9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35">
      <c r="A505" s="9"/>
      <c r="B505" s="9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35">
      <c r="A506" s="9"/>
      <c r="B506" s="9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35">
      <c r="A507" s="9"/>
      <c r="B507" s="9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35">
      <c r="A508" s="9"/>
      <c r="B508" s="9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35">
      <c r="A509" s="9"/>
      <c r="B509" s="9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35">
      <c r="A510" s="9"/>
      <c r="B510" s="9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35">
      <c r="A511" s="9"/>
      <c r="B511" s="9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35">
      <c r="A512" s="9"/>
      <c r="B512" s="9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35">
      <c r="A513" s="9"/>
      <c r="B513" s="9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35">
      <c r="A514" s="9"/>
      <c r="B514" s="9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35">
      <c r="A515" s="9"/>
      <c r="B515" s="9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35">
      <c r="A516" s="9"/>
      <c r="B516" s="9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35">
      <c r="A517" s="9"/>
      <c r="B517" s="9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35">
      <c r="A518" s="9"/>
      <c r="B518" s="9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35">
      <c r="A519" s="9"/>
      <c r="B519" s="9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35">
      <c r="A520" s="9"/>
      <c r="B520" s="9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35">
      <c r="A521" s="9"/>
      <c r="B521" s="9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35">
      <c r="A522" s="9"/>
      <c r="B522" s="9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35">
      <c r="A523" s="9"/>
      <c r="B523" s="9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35">
      <c r="A524" s="9"/>
      <c r="B524" s="9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35">
      <c r="A525" s="9"/>
      <c r="B525" s="9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35">
      <c r="A526" s="9"/>
      <c r="B526" s="9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35">
      <c r="A527" s="9"/>
      <c r="B527" s="9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35">
      <c r="A528" s="9"/>
      <c r="B528" s="9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35">
      <c r="A529" s="9"/>
      <c r="B529" s="9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35">
      <c r="A530" s="9"/>
      <c r="B530" s="9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35">
      <c r="A531" s="9"/>
      <c r="B531" s="9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35">
      <c r="A532" s="9"/>
      <c r="B532" s="9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35">
      <c r="A533" s="9"/>
      <c r="B533" s="9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35">
      <c r="A534" s="9"/>
      <c r="B534" s="9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35">
      <c r="A535" s="9"/>
      <c r="B535" s="9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35">
      <c r="A536" s="9"/>
      <c r="B536" s="9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35">
      <c r="A537" s="9"/>
      <c r="B537" s="9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35">
      <c r="A538" s="9"/>
      <c r="B538" s="9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35">
      <c r="A539" s="9"/>
      <c r="B539" s="9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35">
      <c r="A540" s="9"/>
      <c r="B540" s="9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35">
      <c r="A541" s="9"/>
      <c r="B541" s="9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35">
      <c r="A542" s="9"/>
      <c r="B542" s="9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35">
      <c r="A543" s="9"/>
      <c r="B543" s="9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35">
      <c r="A544" s="9"/>
      <c r="B544" s="9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35">
      <c r="A545" s="9"/>
      <c r="B545" s="9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35">
      <c r="A546" s="9"/>
      <c r="B546" s="9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35">
      <c r="A547" s="9"/>
      <c r="B547" s="9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35">
      <c r="A548" s="9"/>
      <c r="B548" s="9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35">
      <c r="A549" s="9"/>
      <c r="B549" s="9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35">
      <c r="A550" s="9"/>
      <c r="B550" s="9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35">
      <c r="A551" s="9"/>
      <c r="B551" s="9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35">
      <c r="A552" s="9"/>
      <c r="B552" s="9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35">
      <c r="A553" s="9"/>
      <c r="B553" s="9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35">
      <c r="A554" s="9"/>
      <c r="B554" s="9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35">
      <c r="A555" s="9"/>
      <c r="B555" s="9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35">
      <c r="A556" s="9"/>
      <c r="B556" s="9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35">
      <c r="A557" s="9"/>
      <c r="B557" s="9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35">
      <c r="A558" s="9"/>
      <c r="B558" s="9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35">
      <c r="A559" s="9"/>
      <c r="B559" s="9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35">
      <c r="A560" s="9"/>
      <c r="B560" s="9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35">
      <c r="A561" s="9"/>
      <c r="B561" s="9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35">
      <c r="A562" s="9"/>
      <c r="B562" s="9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35">
      <c r="A563" s="9"/>
      <c r="B563" s="9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35">
      <c r="A564" s="9"/>
      <c r="B564" s="9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35">
      <c r="A565" s="9"/>
      <c r="B565" s="9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35">
      <c r="A566" s="9"/>
      <c r="B566" s="9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35">
      <c r="A567" s="9"/>
      <c r="B567" s="9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35">
      <c r="A568" s="9"/>
      <c r="B568" s="9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35">
      <c r="A569" s="9"/>
      <c r="B569" s="9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35">
      <c r="A570" s="9"/>
      <c r="B570" s="9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35">
      <c r="A571" s="9"/>
      <c r="B571" s="9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35">
      <c r="A572" s="9"/>
      <c r="B572" s="9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35">
      <c r="A573" s="9"/>
      <c r="B573" s="9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35">
      <c r="A574" s="9"/>
      <c r="B574" s="9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35">
      <c r="A575" s="9"/>
      <c r="B575" s="9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35">
      <c r="A576" s="9"/>
      <c r="B576" s="9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35">
      <c r="A577" s="9"/>
      <c r="B577" s="9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35">
      <c r="A578" s="9"/>
      <c r="B578" s="9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35">
      <c r="A579" s="9"/>
      <c r="B579" s="9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35">
      <c r="A580" s="9"/>
      <c r="B580" s="9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35">
      <c r="A581" s="9"/>
      <c r="B581" s="9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35">
      <c r="A582" s="9"/>
      <c r="B582" s="9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35">
      <c r="A583" s="9"/>
      <c r="B583" s="9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35">
      <c r="A584" s="9"/>
      <c r="B584" s="9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35">
      <c r="A585" s="9"/>
      <c r="B585" s="9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35">
      <c r="A586" s="9"/>
      <c r="B586" s="9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35">
      <c r="A587" s="9"/>
      <c r="B587" s="9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35">
      <c r="A588" s="9"/>
      <c r="B588" s="9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35">
      <c r="A589" s="9"/>
      <c r="B589" s="9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35">
      <c r="A590" s="9"/>
      <c r="B590" s="9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35">
      <c r="A591" s="9"/>
      <c r="B591" s="9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35">
      <c r="A592" s="9"/>
      <c r="B592" s="9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35">
      <c r="A593" s="9"/>
      <c r="B593" s="9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35">
      <c r="A594" s="9"/>
      <c r="B594" s="9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35">
      <c r="A595" s="9"/>
      <c r="B595" s="9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35">
      <c r="A596" s="9"/>
      <c r="B596" s="9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35">
      <c r="A597" s="9"/>
      <c r="B597" s="9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35">
      <c r="A598" s="9"/>
      <c r="B598" s="9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35">
      <c r="A599" s="9"/>
      <c r="B599" s="9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35">
      <c r="A600" s="9"/>
      <c r="B600" s="9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35">
      <c r="A601" s="9"/>
      <c r="B601" s="9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35">
      <c r="A602" s="9"/>
      <c r="B602" s="9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35">
      <c r="A603" s="9"/>
      <c r="B603" s="9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35">
      <c r="A604" s="9"/>
      <c r="B604" s="9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35">
      <c r="A605" s="9"/>
      <c r="B605" s="9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35">
      <c r="A606" s="9"/>
      <c r="B606" s="9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35">
      <c r="A607" s="9"/>
      <c r="B607" s="9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35">
      <c r="A608" s="9"/>
      <c r="B608" s="9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35">
      <c r="A609" s="9"/>
      <c r="B609" s="9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35">
      <c r="A610" s="9"/>
      <c r="B610" s="9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35">
      <c r="A611" s="9"/>
      <c r="B611" s="9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35">
      <c r="A612" s="9"/>
      <c r="B612" s="9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35">
      <c r="A613" s="9"/>
      <c r="B613" s="9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35">
      <c r="A614" s="9"/>
      <c r="B614" s="9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35">
      <c r="A615" s="9"/>
      <c r="B615" s="9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35">
      <c r="A616" s="9"/>
      <c r="B616" s="9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35">
      <c r="A617" s="9"/>
      <c r="B617" s="9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35">
      <c r="A618" s="9"/>
      <c r="B618" s="9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35">
      <c r="A619" s="9"/>
      <c r="B619" s="9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35">
      <c r="A620" s="9"/>
      <c r="B620" s="9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35">
      <c r="A621" s="9"/>
      <c r="B621" s="9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35">
      <c r="A622" s="9"/>
      <c r="B622" s="9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35">
      <c r="A623" s="9"/>
      <c r="B623" s="9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35">
      <c r="A624" s="9"/>
      <c r="B624" s="9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35">
      <c r="A625" s="9"/>
      <c r="B625" s="9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35">
      <c r="A626" s="9"/>
      <c r="B626" s="9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35">
      <c r="A627" s="9"/>
      <c r="B627" s="9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35">
      <c r="A628" s="9"/>
      <c r="B628" s="9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35">
      <c r="A629" s="9"/>
      <c r="B629" s="9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35">
      <c r="A630" s="9"/>
      <c r="B630" s="9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35">
      <c r="A631" s="9"/>
      <c r="B631" s="9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35">
      <c r="A632" s="9"/>
      <c r="B632" s="9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35">
      <c r="A633" s="9"/>
      <c r="B633" s="9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35">
      <c r="A634" s="9"/>
      <c r="B634" s="9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35">
      <c r="A635" s="9"/>
      <c r="B635" s="9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35">
      <c r="A636" s="9"/>
      <c r="B636" s="9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35">
      <c r="A637" s="9"/>
      <c r="B637" s="9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35">
      <c r="A638" s="9"/>
      <c r="B638" s="9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35">
      <c r="A639" s="9"/>
      <c r="B639" s="9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35">
      <c r="A640" s="9"/>
      <c r="B640" s="9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35">
      <c r="A641" s="9"/>
      <c r="B641" s="9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35">
      <c r="A642" s="9"/>
      <c r="B642" s="9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35">
      <c r="A643" s="9"/>
      <c r="B643" s="9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35">
      <c r="A644" s="9"/>
      <c r="B644" s="9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35">
      <c r="A645" s="9"/>
      <c r="B645" s="9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35">
      <c r="A646" s="9"/>
      <c r="B646" s="9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35">
      <c r="A647" s="9"/>
      <c r="B647" s="9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35">
      <c r="A648" s="9"/>
      <c r="B648" s="9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35">
      <c r="A649" s="9"/>
      <c r="B649" s="9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35">
      <c r="A650" s="9"/>
      <c r="B650" s="9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35">
      <c r="A651" s="9"/>
      <c r="B651" s="9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35">
      <c r="A652" s="9"/>
      <c r="B652" s="9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35">
      <c r="A653" s="9"/>
      <c r="B653" s="9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35">
      <c r="A654" s="9"/>
      <c r="B654" s="9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35">
      <c r="A655" s="9"/>
      <c r="B655" s="9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35">
      <c r="A656" s="9"/>
      <c r="B656" s="9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35">
      <c r="A657" s="9"/>
      <c r="B657" s="9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35">
      <c r="A658" s="9"/>
      <c r="B658" s="9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35">
      <c r="A659" s="9"/>
      <c r="B659" s="9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35">
      <c r="A660" s="9"/>
      <c r="B660" s="9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35">
      <c r="A661" s="9"/>
      <c r="B661" s="9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35">
      <c r="A662" s="9"/>
      <c r="B662" s="9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35">
      <c r="A663" s="9"/>
      <c r="B663" s="9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35">
      <c r="A664" s="9"/>
      <c r="B664" s="9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35">
      <c r="A665" s="9"/>
      <c r="B665" s="9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35">
      <c r="A666" s="9"/>
      <c r="B666" s="9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35">
      <c r="A667" s="9"/>
      <c r="B667" s="9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35">
      <c r="A668" s="9"/>
      <c r="B668" s="9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35">
      <c r="A669" s="9"/>
      <c r="B669" s="9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35">
      <c r="A670" s="9"/>
      <c r="B670" s="9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35">
      <c r="A671" s="9"/>
      <c r="B671" s="9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35">
      <c r="A672" s="9"/>
      <c r="B672" s="9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35">
      <c r="A673" s="9"/>
      <c r="B673" s="9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35">
      <c r="A674" s="9"/>
      <c r="B674" s="9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35">
      <c r="A675" s="9"/>
      <c r="B675" s="9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35">
      <c r="A676" s="9"/>
      <c r="B676" s="9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35">
      <c r="A677" s="9"/>
      <c r="B677" s="9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35">
      <c r="A678" s="9"/>
      <c r="B678" s="9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35">
      <c r="A679" s="9"/>
      <c r="B679" s="9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35">
      <c r="A680" s="9"/>
      <c r="B680" s="9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35">
      <c r="A681" s="9"/>
      <c r="B681" s="9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35">
      <c r="A682" s="9"/>
      <c r="B682" s="9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35">
      <c r="A683" s="9"/>
      <c r="B683" s="9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35">
      <c r="A684" s="9"/>
      <c r="B684" s="9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35">
      <c r="A685" s="9"/>
      <c r="B685" s="9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35">
      <c r="A686" s="9"/>
      <c r="B686" s="9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35">
      <c r="A687" s="9"/>
      <c r="B687" s="9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35">
      <c r="A688" s="9"/>
      <c r="B688" s="9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35">
      <c r="A689" s="9"/>
      <c r="B689" s="9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35">
      <c r="A690" s="9"/>
      <c r="B690" s="9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35">
      <c r="A691" s="9"/>
      <c r="B691" s="9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35">
      <c r="A692" s="9"/>
      <c r="B692" s="9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35">
      <c r="A693" s="9"/>
      <c r="B693" s="9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35">
      <c r="A694" s="9"/>
      <c r="B694" s="9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35">
      <c r="A695" s="9"/>
      <c r="B695" s="9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35">
      <c r="A696" s="9"/>
      <c r="B696" s="9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35">
      <c r="A697" s="9"/>
      <c r="B697" s="9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35">
      <c r="A698" s="9"/>
      <c r="B698" s="9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35">
      <c r="A699" s="9"/>
      <c r="B699" s="9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35">
      <c r="A700" s="9"/>
      <c r="B700" s="9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35">
      <c r="A701" s="9"/>
      <c r="B701" s="9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35">
      <c r="A702" s="9"/>
      <c r="B702" s="9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35">
      <c r="A703" s="9"/>
      <c r="B703" s="9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35">
      <c r="A704" s="9"/>
      <c r="B704" s="9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35">
      <c r="A705" s="9"/>
      <c r="B705" s="9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35">
      <c r="A706" s="9"/>
      <c r="B706" s="9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35">
      <c r="A707" s="9"/>
      <c r="B707" s="9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35">
      <c r="A708" s="9"/>
      <c r="B708" s="9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35">
      <c r="A709" s="9"/>
      <c r="B709" s="9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35">
      <c r="A710" s="9"/>
      <c r="B710" s="9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35">
      <c r="A711" s="9"/>
      <c r="B711" s="9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35">
      <c r="A712" s="9"/>
      <c r="B712" s="9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35">
      <c r="A713" s="9"/>
      <c r="B713" s="9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35">
      <c r="A714" s="9"/>
      <c r="B714" s="9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35">
      <c r="A715" s="9"/>
      <c r="B715" s="9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35">
      <c r="A716" s="9"/>
      <c r="B716" s="9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35">
      <c r="A717" s="9"/>
      <c r="B717" s="9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35">
      <c r="A718" s="9"/>
      <c r="B718" s="9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35">
      <c r="A719" s="9"/>
      <c r="B719" s="9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35">
      <c r="A720" s="9"/>
      <c r="B720" s="9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35">
      <c r="A721" s="9"/>
      <c r="B721" s="9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35">
      <c r="A722" s="9"/>
      <c r="B722" s="9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35">
      <c r="A723" s="9"/>
      <c r="B723" s="9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35">
      <c r="A724" s="9"/>
      <c r="B724" s="9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35">
      <c r="A725" s="9"/>
      <c r="B725" s="9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35">
      <c r="A726" s="9"/>
      <c r="B726" s="9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35">
      <c r="A727" s="9"/>
      <c r="B727" s="9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35">
      <c r="A728" s="9"/>
      <c r="B728" s="9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35">
      <c r="A729" s="9"/>
      <c r="B729" s="9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35">
      <c r="A730" s="9"/>
      <c r="B730" s="9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35">
      <c r="A731" s="9"/>
      <c r="B731" s="9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35">
      <c r="A732" s="9"/>
      <c r="B732" s="9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35">
      <c r="A733" s="9"/>
      <c r="B733" s="9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35">
      <c r="A734" s="9"/>
      <c r="B734" s="9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35">
      <c r="A735" s="9"/>
      <c r="B735" s="9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35">
      <c r="A736" s="9"/>
      <c r="B736" s="9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35">
      <c r="A737" s="9"/>
      <c r="B737" s="9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35">
      <c r="A738" s="9"/>
      <c r="B738" s="9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35">
      <c r="A739" s="9"/>
      <c r="B739" s="9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35">
      <c r="A740" s="9"/>
      <c r="B740" s="9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35">
      <c r="A741" s="9"/>
      <c r="B741" s="9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35">
      <c r="A742" s="9"/>
      <c r="B742" s="9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35">
      <c r="A743" s="9"/>
      <c r="B743" s="9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35">
      <c r="A744" s="9"/>
      <c r="B744" s="9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35">
      <c r="A745" s="9"/>
      <c r="B745" s="9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35">
      <c r="A746" s="9"/>
      <c r="B746" s="9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35">
      <c r="A747" s="9"/>
      <c r="B747" s="9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35">
      <c r="A748" s="9"/>
      <c r="B748" s="9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35">
      <c r="A749" s="9"/>
      <c r="B749" s="9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35">
      <c r="A750" s="9"/>
      <c r="B750" s="9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35">
      <c r="A751" s="9"/>
      <c r="B751" s="9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35">
      <c r="A752" s="9"/>
      <c r="B752" s="9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35">
      <c r="A753" s="9"/>
      <c r="B753" s="9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35">
      <c r="A754" s="9"/>
      <c r="B754" s="9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35">
      <c r="A755" s="9"/>
      <c r="B755" s="9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35">
      <c r="A756" s="9"/>
      <c r="B756" s="9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35">
      <c r="A757" s="9"/>
      <c r="B757" s="9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35">
      <c r="A758" s="9"/>
      <c r="B758" s="9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35">
      <c r="A759" s="9"/>
      <c r="B759" s="9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35">
      <c r="A760" s="9"/>
      <c r="B760" s="9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35">
      <c r="A761" s="9"/>
      <c r="B761" s="9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35">
      <c r="A762" s="9"/>
      <c r="B762" s="9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35">
      <c r="A763" s="9"/>
      <c r="B763" s="9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35">
      <c r="A764" s="9"/>
      <c r="B764" s="9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35">
      <c r="A765" s="9"/>
      <c r="B765" s="9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35">
      <c r="A766" s="9"/>
      <c r="B766" s="9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35">
      <c r="A767" s="9"/>
      <c r="B767" s="9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35">
      <c r="A768" s="9"/>
      <c r="B768" s="9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35">
      <c r="A769" s="9"/>
      <c r="B769" s="9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35">
      <c r="A770" s="9"/>
      <c r="B770" s="9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35">
      <c r="A771" s="9"/>
      <c r="B771" s="9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35">
      <c r="A772" s="9"/>
      <c r="B772" s="9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35">
      <c r="A773" s="9"/>
      <c r="B773" s="9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35">
      <c r="A774" s="9"/>
      <c r="B774" s="9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35">
      <c r="A775" s="9"/>
      <c r="B775" s="9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35">
      <c r="A776" s="9"/>
      <c r="B776" s="9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35">
      <c r="A777" s="9"/>
      <c r="B777" s="9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35">
      <c r="A778" s="9"/>
      <c r="B778" s="9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35">
      <c r="A779" s="9"/>
      <c r="B779" s="9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35">
      <c r="A780" s="9"/>
      <c r="B780" s="9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35">
      <c r="A781" s="9"/>
      <c r="B781" s="9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35">
      <c r="A782" s="9"/>
      <c r="B782" s="9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35">
      <c r="A783" s="9"/>
      <c r="B783" s="9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35">
      <c r="A784" s="9"/>
      <c r="B784" s="9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35">
      <c r="A785" s="9"/>
      <c r="B785" s="9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35">
      <c r="A786" s="9"/>
      <c r="B786" s="9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35">
      <c r="A787" s="9"/>
      <c r="B787" s="9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35">
      <c r="A788" s="9"/>
      <c r="B788" s="9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35">
      <c r="A789" s="9"/>
      <c r="B789" s="9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35">
      <c r="A790" s="9"/>
      <c r="B790" s="9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35">
      <c r="A791" s="9"/>
      <c r="B791" s="9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35">
      <c r="A792" s="9"/>
      <c r="B792" s="9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35">
      <c r="A793" s="9"/>
      <c r="B793" s="9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35">
      <c r="A794" s="9"/>
      <c r="B794" s="9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35">
      <c r="A795" s="9"/>
      <c r="B795" s="9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35">
      <c r="A796" s="9"/>
      <c r="B796" s="9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35">
      <c r="A797" s="9"/>
      <c r="B797" s="9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35">
      <c r="A798" s="9"/>
      <c r="B798" s="9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35">
      <c r="A799" s="9"/>
      <c r="B799" s="9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35">
      <c r="A800" s="9"/>
      <c r="B800" s="9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35">
      <c r="A801" s="9"/>
      <c r="B801" s="9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35">
      <c r="A802" s="9"/>
      <c r="B802" s="9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35">
      <c r="A803" s="9"/>
      <c r="B803" s="9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35">
      <c r="A804" s="9"/>
      <c r="B804" s="9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35">
      <c r="A805" s="9"/>
      <c r="B805" s="9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35">
      <c r="A806" s="9"/>
      <c r="B806" s="9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35">
      <c r="A807" s="9"/>
      <c r="B807" s="9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35">
      <c r="A808" s="9"/>
      <c r="B808" s="9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35">
      <c r="A809" s="9"/>
      <c r="B809" s="9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35">
      <c r="A810" s="9"/>
      <c r="B810" s="9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35">
      <c r="A811" s="9"/>
      <c r="B811" s="9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35">
      <c r="A812" s="9"/>
      <c r="B812" s="9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35">
      <c r="A813" s="9"/>
      <c r="B813" s="9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35">
      <c r="A814" s="9"/>
      <c r="B814" s="9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35">
      <c r="A815" s="9"/>
      <c r="B815" s="9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35">
      <c r="A816" s="9"/>
      <c r="B816" s="9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35">
      <c r="A817" s="9"/>
      <c r="B817" s="9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35">
      <c r="A818" s="9"/>
      <c r="B818" s="9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35">
      <c r="A819" s="9"/>
      <c r="B819" s="9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35">
      <c r="A820" s="9"/>
      <c r="B820" s="9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35">
      <c r="A821" s="9"/>
      <c r="B821" s="9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35">
      <c r="A822" s="9"/>
      <c r="B822" s="9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35">
      <c r="A823" s="9"/>
      <c r="B823" s="9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35">
      <c r="A824" s="9"/>
      <c r="B824" s="9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35">
      <c r="A825" s="9"/>
      <c r="B825" s="9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35">
      <c r="A826" s="9"/>
      <c r="B826" s="9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35">
      <c r="A827" s="9"/>
      <c r="B827" s="9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35">
      <c r="A828" s="9"/>
      <c r="B828" s="9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35">
      <c r="A829" s="9"/>
      <c r="B829" s="9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35">
      <c r="A830" s="9"/>
      <c r="B830" s="9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35">
      <c r="A831" s="9"/>
      <c r="B831" s="9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35">
      <c r="A832" s="9"/>
      <c r="B832" s="9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35">
      <c r="A833" s="9"/>
      <c r="B833" s="9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35">
      <c r="A834" s="9"/>
      <c r="B834" s="9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35">
      <c r="A835" s="9"/>
      <c r="B835" s="9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35">
      <c r="A836" s="9"/>
      <c r="B836" s="9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35">
      <c r="A837" s="9"/>
      <c r="B837" s="9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35">
      <c r="A838" s="9"/>
      <c r="B838" s="9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35">
      <c r="A839" s="9"/>
      <c r="B839" s="9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35">
      <c r="A840" s="9"/>
      <c r="B840" s="9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35">
      <c r="A841" s="9"/>
      <c r="B841" s="9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35">
      <c r="A842" s="9"/>
      <c r="B842" s="9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35">
      <c r="A843" s="9"/>
      <c r="B843" s="9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35">
      <c r="A844" s="9"/>
      <c r="B844" s="9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35">
      <c r="A845" s="9"/>
      <c r="B845" s="9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35">
      <c r="A846" s="9"/>
      <c r="B846" s="9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35">
      <c r="A847" s="9"/>
      <c r="B847" s="9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35">
      <c r="A848" s="9"/>
      <c r="B848" s="9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35">
      <c r="A849" s="9"/>
      <c r="B849" s="9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35">
      <c r="A850" s="9"/>
      <c r="B850" s="9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35">
      <c r="A851" s="9"/>
      <c r="B851" s="9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35">
      <c r="A852" s="9"/>
      <c r="B852" s="9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35">
      <c r="A853" s="9"/>
      <c r="B853" s="9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35">
      <c r="A854" s="9"/>
      <c r="B854" s="9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35">
      <c r="A855" s="9"/>
      <c r="B855" s="9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35">
      <c r="A856" s="9"/>
      <c r="B856" s="9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35">
      <c r="A857" s="9"/>
      <c r="B857" s="9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35">
      <c r="A858" s="9"/>
      <c r="B858" s="9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35">
      <c r="A859" s="9"/>
      <c r="B859" s="9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35">
      <c r="A860" s="9"/>
      <c r="B860" s="9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35">
      <c r="A861" s="9"/>
      <c r="B861" s="9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35">
      <c r="A862" s="9"/>
      <c r="B862" s="9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35">
      <c r="A863" s="9"/>
      <c r="B863" s="9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35">
      <c r="A864" s="9"/>
      <c r="B864" s="9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35">
      <c r="A865" s="9"/>
      <c r="B865" s="9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35">
      <c r="A866" s="9"/>
      <c r="B866" s="9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35">
      <c r="A867" s="9"/>
      <c r="B867" s="9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35">
      <c r="A868" s="9"/>
      <c r="B868" s="9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35">
      <c r="A869" s="9"/>
      <c r="B869" s="9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35">
      <c r="A870" s="9"/>
      <c r="B870" s="9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35">
      <c r="A871" s="9"/>
      <c r="B871" s="9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35">
      <c r="A872" s="9"/>
      <c r="B872" s="9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35">
      <c r="A873" s="9"/>
      <c r="B873" s="9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35">
      <c r="A874" s="9"/>
      <c r="B874" s="9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35">
      <c r="A875" s="9"/>
      <c r="B875" s="9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35">
      <c r="A876" s="9"/>
      <c r="B876" s="9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35">
      <c r="A877" s="9"/>
      <c r="B877" s="9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35">
      <c r="A878" s="9"/>
      <c r="B878" s="9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35">
      <c r="A879" s="9"/>
      <c r="B879" s="9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35">
      <c r="A880" s="9"/>
      <c r="B880" s="9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35">
      <c r="A881" s="9"/>
      <c r="B881" s="9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35">
      <c r="A882" s="9"/>
      <c r="B882" s="9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35">
      <c r="A883" s="9"/>
      <c r="B883" s="9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35">
      <c r="A884" s="9"/>
      <c r="B884" s="9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35">
      <c r="A885" s="9"/>
      <c r="B885" s="9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35">
      <c r="A886" s="9"/>
      <c r="B886" s="9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35">
      <c r="A887" s="9"/>
      <c r="B887" s="9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35">
      <c r="A888" s="9"/>
      <c r="B888" s="9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35">
      <c r="A889" s="9"/>
      <c r="B889" s="9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35">
      <c r="A890" s="9"/>
      <c r="B890" s="9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35">
      <c r="A891" s="9"/>
      <c r="B891" s="9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35">
      <c r="A892" s="9"/>
      <c r="B892" s="9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35">
      <c r="A893" s="9"/>
      <c r="B893" s="9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35">
      <c r="A894" s="9"/>
      <c r="B894" s="9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35">
      <c r="A895" s="9"/>
      <c r="B895" s="9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35">
      <c r="A896" s="9"/>
      <c r="B896" s="9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35">
      <c r="A897" s="9"/>
      <c r="B897" s="9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35">
      <c r="A898" s="9"/>
      <c r="B898" s="9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35">
      <c r="A899" s="9"/>
      <c r="B899" s="9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35">
      <c r="A900" s="9"/>
      <c r="B900" s="9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35">
      <c r="A901" s="9"/>
      <c r="B901" s="9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35">
      <c r="A902" s="9"/>
      <c r="B902" s="9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35">
      <c r="A903" s="9"/>
      <c r="B903" s="9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35">
      <c r="A904" s="9"/>
      <c r="B904" s="9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35">
      <c r="A905" s="9"/>
      <c r="B905" s="9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35">
      <c r="A906" s="9"/>
      <c r="B906" s="9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35">
      <c r="A907" s="9"/>
      <c r="B907" s="9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35">
      <c r="A908" s="9"/>
      <c r="B908" s="9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35">
      <c r="A909" s="9"/>
      <c r="B909" s="9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35">
      <c r="A910" s="9"/>
      <c r="B910" s="9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35">
      <c r="A911" s="9"/>
      <c r="B911" s="9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35">
      <c r="A912" s="9"/>
      <c r="B912" s="9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35">
      <c r="A913" s="9"/>
      <c r="B913" s="9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35">
      <c r="A914" s="9"/>
      <c r="B914" s="9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35">
      <c r="A915" s="9"/>
      <c r="B915" s="9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35">
      <c r="A916" s="9"/>
      <c r="B916" s="9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35">
      <c r="A917" s="9"/>
      <c r="B917" s="9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35">
      <c r="A918" s="9"/>
      <c r="B918" s="9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35">
      <c r="A919" s="9"/>
      <c r="B919" s="9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35">
      <c r="A920" s="9"/>
      <c r="B920" s="9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35">
      <c r="A921" s="9"/>
      <c r="B921" s="9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35">
      <c r="A922" s="9"/>
      <c r="B922" s="9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35">
      <c r="A923" s="9"/>
      <c r="B923" s="9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35">
      <c r="A924" s="9"/>
      <c r="B924" s="9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35">
      <c r="A925" s="9"/>
      <c r="B925" s="9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35">
      <c r="A926" s="9"/>
      <c r="B926" s="9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35">
      <c r="A927" s="9"/>
      <c r="B927" s="9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35">
      <c r="A928" s="9"/>
      <c r="B928" s="9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35">
      <c r="A929" s="9"/>
      <c r="B929" s="9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35">
      <c r="A930" s="9"/>
      <c r="B930" s="9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35">
      <c r="A931" s="9"/>
      <c r="B931" s="9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35">
      <c r="A932" s="9"/>
      <c r="B932" s="9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35">
      <c r="A933" s="9"/>
      <c r="B933" s="9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35">
      <c r="A934" s="9"/>
      <c r="B934" s="9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35">
      <c r="A935" s="9"/>
      <c r="B935" s="9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35">
      <c r="A936" s="9"/>
      <c r="B936" s="9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35">
      <c r="A937" s="9"/>
      <c r="B937" s="9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35">
      <c r="A938" s="9"/>
      <c r="B938" s="9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35">
      <c r="A939" s="9"/>
      <c r="B939" s="9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35">
      <c r="A940" s="9"/>
      <c r="B940" s="9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35">
      <c r="A941" s="9"/>
      <c r="B941" s="9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35">
      <c r="A942" s="9"/>
      <c r="B942" s="9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35">
      <c r="A943" s="9"/>
      <c r="B943" s="9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35">
      <c r="A944" s="9"/>
      <c r="B944" s="9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35">
      <c r="A945" s="9"/>
      <c r="B945" s="9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35">
      <c r="A946" s="9"/>
      <c r="B946" s="9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35">
      <c r="A947" s="9"/>
      <c r="B947" s="9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35">
      <c r="A948" s="9"/>
      <c r="B948" s="9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35">
      <c r="A949" s="9"/>
      <c r="B949" s="9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35">
      <c r="A950" s="9"/>
      <c r="B950" s="9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35">
      <c r="A951" s="9"/>
      <c r="B951" s="9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35">
      <c r="A952" s="9"/>
      <c r="B952" s="9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35">
      <c r="A953" s="9"/>
      <c r="B953" s="9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35">
      <c r="A954" s="9"/>
      <c r="B954" s="9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35">
      <c r="A955" s="9"/>
      <c r="B955" s="9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35">
      <c r="A956" s="9"/>
      <c r="B956" s="9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35">
      <c r="A957" s="9"/>
      <c r="B957" s="9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35">
      <c r="A958" s="9"/>
      <c r="B958" s="9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35">
      <c r="A959" s="9"/>
      <c r="B959" s="9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35">
      <c r="A960" s="9"/>
      <c r="B960" s="9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35">
      <c r="A961" s="9"/>
      <c r="B961" s="9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35">
      <c r="A962" s="9"/>
      <c r="B962" s="9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35">
      <c r="A963" s="9"/>
      <c r="B963" s="9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35">
      <c r="A964" s="9"/>
      <c r="B964" s="9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35">
      <c r="A965" s="9"/>
      <c r="B965" s="9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35">
      <c r="A966" s="9"/>
      <c r="B966" s="9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35">
      <c r="A967" s="9"/>
      <c r="B967" s="9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35">
      <c r="A968" s="9"/>
      <c r="B968" s="9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35">
      <c r="A969" s="9"/>
      <c r="B969" s="9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35">
      <c r="A970" s="9"/>
      <c r="B970" s="9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35">
      <c r="A971" s="9"/>
      <c r="B971" s="9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35">
      <c r="A972" s="9"/>
      <c r="B972" s="9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35">
      <c r="A973" s="9"/>
      <c r="B973" s="9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35">
      <c r="A974" s="9"/>
      <c r="B974" s="9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35">
      <c r="A975" s="9"/>
      <c r="B975" s="9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35">
      <c r="A976" s="9"/>
      <c r="B976" s="9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35">
      <c r="A977" s="9"/>
      <c r="B977" s="9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35">
      <c r="A978" s="9"/>
      <c r="B978" s="9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35">
      <c r="A979" s="9"/>
      <c r="B979" s="9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35">
      <c r="A980" s="9"/>
      <c r="B980" s="9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35">
      <c r="A981" s="9"/>
      <c r="B981" s="9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35">
      <c r="A982" s="9"/>
      <c r="B982" s="9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35">
      <c r="A983" s="9"/>
      <c r="B983" s="9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35">
      <c r="A984" s="9"/>
      <c r="B984" s="9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35">
      <c r="A985" s="9"/>
      <c r="B985" s="9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35">
      <c r="A986" s="9"/>
      <c r="B986" s="9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35">
      <c r="A987" s="9"/>
      <c r="B987" s="9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35">
      <c r="A988" s="9"/>
      <c r="B988" s="9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35">
      <c r="A989" s="9"/>
      <c r="B989" s="9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35">
      <c r="A990" s="9"/>
      <c r="B990" s="9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35">
      <c r="A991" s="9"/>
      <c r="B991" s="9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35">
      <c r="A992" s="9"/>
      <c r="B992" s="9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35">
      <c r="A993" s="9"/>
      <c r="B993" s="9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35">
      <c r="A994" s="9"/>
      <c r="B994" s="9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35">
      <c r="A995" s="9"/>
      <c r="B995" s="9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35">
      <c r="A996" s="9"/>
      <c r="B996" s="9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35">
      <c r="A997" s="9"/>
      <c r="B997" s="9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35">
      <c r="A998" s="9"/>
      <c r="B998" s="9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35">
      <c r="A999" s="9"/>
      <c r="B999" s="9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35">
      <c r="A1000" s="9"/>
      <c r="B1000" s="9"/>
      <c r="C1000" s="30"/>
      <c r="D1000" s="30"/>
      <c r="E1000" s="30"/>
      <c r="F1000" s="30"/>
      <c r="G1000" s="30"/>
      <c r="H1000" s="30"/>
      <c r="I1000" s="30"/>
      <c r="J1000" s="3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86E3D-7EBA-4535-ADFD-6B05C06B70A6}">
  <dimension ref="A2:O30"/>
  <sheetViews>
    <sheetView zoomScale="90" zoomScaleNormal="90" workbookViewId="0">
      <selection activeCell="K31" sqref="K31"/>
    </sheetView>
  </sheetViews>
  <sheetFormatPr defaultColWidth="9.1796875" defaultRowHeight="14.5" x14ac:dyDescent="0.35"/>
  <cols>
    <col min="1" max="1" width="25.81640625" customWidth="1"/>
    <col min="2" max="11" width="9.26953125" style="4" bestFit="1" customWidth="1"/>
    <col min="12" max="13" width="9" style="4" bestFit="1" customWidth="1"/>
    <col min="14" max="15" width="10.453125" style="4" bestFit="1" customWidth="1"/>
  </cols>
  <sheetData>
    <row r="2" spans="1:15" x14ac:dyDescent="0.35">
      <c r="A2" s="1" t="s">
        <v>51</v>
      </c>
    </row>
    <row r="3" spans="1:15" x14ac:dyDescent="0.35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35">
      <c r="A4" s="38"/>
      <c r="B4" s="43" t="s">
        <v>33</v>
      </c>
      <c r="C4" s="43"/>
      <c r="D4" s="43" t="s">
        <v>30</v>
      </c>
      <c r="E4" s="43"/>
      <c r="F4" s="43" t="s">
        <v>29</v>
      </c>
      <c r="G4" s="43"/>
      <c r="H4" s="43" t="s">
        <v>28</v>
      </c>
      <c r="I4" s="43"/>
      <c r="J4" s="43" t="s">
        <v>31</v>
      </c>
      <c r="K4" s="43"/>
      <c r="L4" s="45" t="s">
        <v>32</v>
      </c>
      <c r="M4" s="46"/>
      <c r="N4" s="43" t="s">
        <v>27</v>
      </c>
      <c r="O4" s="43"/>
    </row>
    <row r="5" spans="1:15" x14ac:dyDescent="0.35">
      <c r="A5" s="38"/>
      <c r="B5" s="5" t="s">
        <v>8</v>
      </c>
      <c r="C5" s="5" t="s">
        <v>9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</row>
    <row r="6" spans="1:15" ht="19.899999999999999" customHeight="1" x14ac:dyDescent="0.35">
      <c r="A6" s="38" t="s">
        <v>34</v>
      </c>
      <c r="B6" s="5">
        <f>SUM('enrollment figures'!C10:C15)</f>
        <v>738</v>
      </c>
      <c r="C6" s="5">
        <f>SUM('enrollment figures'!D10:D15)</f>
        <v>713</v>
      </c>
      <c r="D6" s="5">
        <f>SUM('enrollment figures'!F10:F15)</f>
        <v>3999</v>
      </c>
      <c r="E6" s="5">
        <f>SUM('enrollment figures'!G10:G15)</f>
        <v>4395</v>
      </c>
      <c r="F6" s="5">
        <f>SUM('enrollment figures'!I10:I15)</f>
        <v>2490</v>
      </c>
      <c r="G6" s="5">
        <f>SUM('enrollment figures'!J10:J15)</f>
        <v>2666</v>
      </c>
      <c r="H6" s="5">
        <f>SUM('enrollment figures'!L10:L15)</f>
        <v>3032</v>
      </c>
      <c r="I6" s="5">
        <f>SUM('enrollment figures'!M10:M15)</f>
        <v>3337</v>
      </c>
      <c r="J6" s="5">
        <f>SUM('enrollment figures'!O10:O15)</f>
        <v>5401</v>
      </c>
      <c r="K6" s="5">
        <f>SUM('enrollment figures'!P10:P15)</f>
        <v>5948</v>
      </c>
      <c r="L6" s="5">
        <f>SUM('enrollment figures'!R10:R15)</f>
        <v>3115</v>
      </c>
      <c r="M6" s="5">
        <f>SUM('enrollment figures'!S10:S15)</f>
        <v>3831</v>
      </c>
      <c r="N6" s="5">
        <f>SUM(H6,F6,D6,J6,L6,B6)</f>
        <v>18775</v>
      </c>
      <c r="O6" s="5">
        <f>SUM(I6,G6,E6,K6,M6,C6)</f>
        <v>20890</v>
      </c>
    </row>
    <row r="7" spans="1:15" ht="19.899999999999999" customHeight="1" x14ac:dyDescent="0.35">
      <c r="A7" s="38" t="s">
        <v>35</v>
      </c>
      <c r="B7" s="33">
        <f>SUM('popn figures'!N28:N33)</f>
        <v>860.08351809627516</v>
      </c>
      <c r="C7" s="33">
        <f>SUM('popn figures'!N37:N42)</f>
        <v>881.14241644890512</v>
      </c>
      <c r="D7" s="33">
        <f>SUM('popn figures'!O28:O33)</f>
        <v>4123.9163865862447</v>
      </c>
      <c r="E7" s="33">
        <f>SUM('popn figures'!O37:O42)</f>
        <v>4569.1152910559758</v>
      </c>
      <c r="F7" s="33">
        <f>SUM('popn figures'!P28:P33)</f>
        <v>2583.401385096895</v>
      </c>
      <c r="G7" s="33">
        <f>SUM('popn figures'!P37:P42)</f>
        <v>2858.3309385720149</v>
      </c>
      <c r="H7" s="33">
        <f>SUM('popn figures'!Q28:Q33)</f>
        <v>3107.988168299958</v>
      </c>
      <c r="I7" s="33">
        <f>SUM('popn figures'!Q37:Q42)</f>
        <v>3340.3399813364949</v>
      </c>
      <c r="J7" s="33">
        <f>SUM('popn figures'!R28:R33)</f>
        <v>6295.092289950775</v>
      </c>
      <c r="K7" s="33">
        <f>SUM('popn figures'!R37:R42)</f>
        <v>6745.3090143669569</v>
      </c>
      <c r="L7" s="33">
        <f>SUM('popn figures'!S28:S33)</f>
        <v>3454.6157469845525</v>
      </c>
      <c r="M7" s="33">
        <f>SUM('popn figures'!S37:S42)</f>
        <v>3873.0697429776847</v>
      </c>
      <c r="N7" s="33">
        <f>SUM(H7,F7,D7,J7,L7,B7)</f>
        <v>20425.097495014699</v>
      </c>
      <c r="O7" s="33">
        <f>SUM(I7,G7,E7,K7,M7,C7)</f>
        <v>22267.307384758031</v>
      </c>
    </row>
    <row r="8" spans="1:15" ht="19.899999999999999" customHeight="1" x14ac:dyDescent="0.35">
      <c r="A8" s="38" t="s">
        <v>25</v>
      </c>
      <c r="B8" s="32">
        <f t="shared" ref="B8" si="0">B6/B7</f>
        <v>0.8580562055572265</v>
      </c>
      <c r="C8" s="32">
        <f t="shared" ref="C8" si="1">C6/C7</f>
        <v>0.80917679899404182</v>
      </c>
      <c r="D8" s="32">
        <f t="shared" ref="D8" si="2">D6/D7</f>
        <v>0.969709282420818</v>
      </c>
      <c r="E8" s="32">
        <f t="shared" ref="E8" si="3">E6/E7</f>
        <v>0.96189299679156581</v>
      </c>
      <c r="F8" s="32">
        <f t="shared" ref="F8" si="4">F6/F7</f>
        <v>0.96384557752592837</v>
      </c>
      <c r="G8" s="32">
        <f t="shared" ref="G8" si="5">G6/G7</f>
        <v>0.93271215170483335</v>
      </c>
      <c r="H8" s="32">
        <f>H6/H7</f>
        <v>0.97555068932533195</v>
      </c>
      <c r="I8" s="32">
        <f t="shared" ref="I8" si="6">I6/I7</f>
        <v>0.99900010736776601</v>
      </c>
      <c r="J8" s="32">
        <f>J6/J7</f>
        <v>0.85796994725906295</v>
      </c>
      <c r="K8" s="32">
        <f>K6/K7</f>
        <v>0.88179800025932775</v>
      </c>
      <c r="L8" s="32">
        <f>L6/L7</f>
        <v>0.90169217885346742</v>
      </c>
      <c r="M8" s="32">
        <f>M6/M7</f>
        <v>0.98913788137846936</v>
      </c>
      <c r="N8" s="32">
        <f t="shared" ref="N8" si="7">N6/N7</f>
        <v>0.91921225857465549</v>
      </c>
      <c r="O8" s="32">
        <f t="shared" ref="O8" si="8">O6/O7</f>
        <v>0.93814665774539052</v>
      </c>
    </row>
    <row r="9" spans="1:15" ht="19.899999999999999" customHeight="1" x14ac:dyDescent="0.3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9.899999999999999" customHeight="1" x14ac:dyDescent="0.35">
      <c r="A10" s="38" t="s">
        <v>36</v>
      </c>
      <c r="B10" s="5">
        <f>SUM('enrollment figures'!C35:C40)</f>
        <v>826</v>
      </c>
      <c r="C10" s="5">
        <f>SUM('enrollment figures'!D35:D40)</f>
        <v>750</v>
      </c>
      <c r="D10" s="5">
        <f>SUM('enrollment figures'!F35:F40)</f>
        <v>4483</v>
      </c>
      <c r="E10" s="5">
        <f>SUM('enrollment figures'!G35:G40)</f>
        <v>4908</v>
      </c>
      <c r="F10" s="5">
        <f>SUM('enrollment figures'!I35:I40)</f>
        <v>2140</v>
      </c>
      <c r="G10" s="5">
        <f>SUM('enrollment figures'!J35:J40)</f>
        <v>2302</v>
      </c>
      <c r="H10" s="5">
        <f>SUM('enrollment figures'!L35:L40)</f>
        <v>3163</v>
      </c>
      <c r="I10" s="5">
        <f>SUM('enrollment figures'!M35:M40)</f>
        <v>3469</v>
      </c>
      <c r="J10" s="5">
        <f>SUM('enrollment figures'!O35:O40)</f>
        <v>5795</v>
      </c>
      <c r="K10" s="5">
        <f>SUM('enrollment figures'!P35:P40)</f>
        <v>6354</v>
      </c>
      <c r="L10" s="5">
        <f>SUM('enrollment figures'!R35:R40)</f>
        <v>3350</v>
      </c>
      <c r="M10" s="5">
        <f>SUM('enrollment figures'!S35:S40)</f>
        <v>3947</v>
      </c>
      <c r="N10" s="5">
        <f>SUM(H10,F10,D10,J10,L10,B10)</f>
        <v>19757</v>
      </c>
      <c r="O10" s="5">
        <f>SUM(I10,G10,E10,K10,M10,C10)</f>
        <v>21730</v>
      </c>
    </row>
    <row r="11" spans="1:15" ht="19.899999999999999" customHeight="1" x14ac:dyDescent="0.35">
      <c r="A11" s="38" t="s">
        <v>37</v>
      </c>
      <c r="B11" s="33">
        <f>SUM('popn figures'!N8:N13)</f>
        <v>898.14083315883227</v>
      </c>
      <c r="C11" s="33">
        <f>SUM('popn figures'!N17:N22)</f>
        <v>902.87777387134099</v>
      </c>
      <c r="D11" s="33">
        <f>SUM('popn figures'!O8:O13)</f>
        <v>4328.8264165416367</v>
      </c>
      <c r="E11" s="33">
        <f>SUM('popn figures'!O17:O22)</f>
        <v>4761.9050023860646</v>
      </c>
      <c r="F11" s="33">
        <f>SUM('popn figures'!P8:P13)</f>
        <v>2703.9585021205885</v>
      </c>
      <c r="G11" s="33">
        <f>SUM('popn figures'!P17:P22)</f>
        <v>2984.3241917539776</v>
      </c>
      <c r="H11" s="33">
        <f>SUM('popn figures'!Q8:Q13)</f>
        <v>3229.3031438925564</v>
      </c>
      <c r="I11" s="33">
        <f>SUM('popn figures'!Q17:Q22)</f>
        <v>3396.7037963673752</v>
      </c>
      <c r="J11" s="33">
        <f>SUM('popn figures'!R8:R13)</f>
        <v>6579.6871090477416</v>
      </c>
      <c r="K11" s="33">
        <f>SUM('popn figures'!R17:R22)</f>
        <v>7008.270400231806</v>
      </c>
      <c r="L11" s="33">
        <f>SUM('popn figures'!S8:S13)</f>
        <v>3553.0900354939258</v>
      </c>
      <c r="M11" s="33">
        <f>SUM('popn figures'!S17:S22)</f>
        <v>3925.777438251097</v>
      </c>
      <c r="N11" s="33">
        <f>SUM(H11,F11,D11,J11,L11,B11)</f>
        <v>21293.006040255281</v>
      </c>
      <c r="O11" s="33">
        <f>SUM(I11,G11,E11,K11,M11,C11)</f>
        <v>22979.858602861663</v>
      </c>
    </row>
    <row r="12" spans="1:15" ht="19.899999999999999" customHeight="1" x14ac:dyDescent="0.35">
      <c r="A12" s="38" t="s">
        <v>26</v>
      </c>
      <c r="B12" s="32">
        <f t="shared" ref="B12" si="9">B10/B11</f>
        <v>0.9196775934291872</v>
      </c>
      <c r="C12" s="32">
        <f t="shared" ref="C12" si="10">C10/C11</f>
        <v>0.83067722088690388</v>
      </c>
      <c r="D12" s="32">
        <f t="shared" ref="D12" si="11">D10/D11</f>
        <v>1.0356155614993532</v>
      </c>
      <c r="E12" s="32">
        <f t="shared" ref="E12" si="12">E10/E11</f>
        <v>1.0306799479495561</v>
      </c>
      <c r="F12" s="32">
        <f t="shared" ref="F12" si="13">F10/F11</f>
        <v>0.79143226433456648</v>
      </c>
      <c r="G12" s="32">
        <f t="shared" ref="G12" si="14">G10/G11</f>
        <v>0.77136391762017142</v>
      </c>
      <c r="H12" s="32">
        <f>H10/H11</f>
        <v>0.9794682812550588</v>
      </c>
      <c r="I12" s="32">
        <f t="shared" ref="I12" si="15">I10/I11</f>
        <v>1.0212842237553779</v>
      </c>
      <c r="J12" s="32">
        <f t="shared" ref="J12" si="16">J10/J11</f>
        <v>0.88074096897879584</v>
      </c>
      <c r="K12" s="32">
        <f t="shared" ref="K12" si="17">K10/K11</f>
        <v>0.90664309981387625</v>
      </c>
      <c r="L12" s="32">
        <f t="shared" ref="L12" si="18">L10/L11</f>
        <v>0.94284129209641776</v>
      </c>
      <c r="M12" s="32">
        <f t="shared" ref="M12" si="19">M10/M11</f>
        <v>1.005405951326257</v>
      </c>
      <c r="N12" s="32">
        <f t="shared" ref="N12" si="20">N10/N11</f>
        <v>0.92786335394112973</v>
      </c>
      <c r="O12" s="32">
        <f t="shared" ref="O12" si="21">O10/O11</f>
        <v>0.94561069219520699</v>
      </c>
    </row>
    <row r="13" spans="1:15" ht="19.899999999999999" customHeight="1" x14ac:dyDescent="0.3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9.899999999999999" customHeight="1" x14ac:dyDescent="0.35">
      <c r="A14" s="38" t="s">
        <v>38</v>
      </c>
      <c r="B14" s="33">
        <f>SUM('enrollment figures'!C60:C65)</f>
        <v>806</v>
      </c>
      <c r="C14" s="33">
        <f>SUM('enrollment figures'!D60:D65)</f>
        <v>766</v>
      </c>
      <c r="D14" s="33">
        <f>SUM('enrollment figures'!F60:F65)</f>
        <v>4615</v>
      </c>
      <c r="E14" s="33">
        <f>SUM('enrollment figures'!G60:G65)</f>
        <v>4973</v>
      </c>
      <c r="F14" s="33">
        <f>SUM('enrollment figures'!I60:I65)</f>
        <v>2330</v>
      </c>
      <c r="G14" s="33">
        <f>SUM('enrollment figures'!J60:J65)</f>
        <v>2554</v>
      </c>
      <c r="H14" s="33">
        <f>SUM('enrollment figures'!L60:L65)</f>
        <v>3284</v>
      </c>
      <c r="I14" s="33">
        <f>SUM('enrollment figures'!M60:M65)</f>
        <v>3538</v>
      </c>
      <c r="J14" s="33">
        <f>SUM('enrollment figures'!O60:O65)</f>
        <v>6467</v>
      </c>
      <c r="K14" s="33">
        <f>SUM('enrollment figures'!P60:P65)</f>
        <v>7003</v>
      </c>
      <c r="L14" s="33">
        <f>SUM('enrollment figures'!R60:R65)</f>
        <v>3655</v>
      </c>
      <c r="M14" s="33">
        <f>SUM('enrollment figures'!S60:S65)</f>
        <v>4119</v>
      </c>
      <c r="N14" s="33">
        <f>SUM(H14,F14,D14,J14,L14,B14)</f>
        <v>21157</v>
      </c>
      <c r="O14" s="33">
        <f>SUM(I14,G14,E14,K14,M14,C14)</f>
        <v>22953</v>
      </c>
    </row>
    <row r="15" spans="1:15" ht="19.899999999999999" customHeight="1" x14ac:dyDescent="0.35">
      <c r="A15" s="38" t="s">
        <v>39</v>
      </c>
      <c r="B15" s="33">
        <f>SUM('popn figures'!D12:D17)</f>
        <v>905.99458209926081</v>
      </c>
      <c r="C15" s="33">
        <f>SUM('popn figures'!D37:D42)</f>
        <v>937.61781349871239</v>
      </c>
      <c r="D15" s="33">
        <f>SUM('popn figures'!E12:E17)</f>
        <v>4501.4094402217188</v>
      </c>
      <c r="E15" s="33">
        <f>SUM('popn figures'!E37:E42)</f>
        <v>4913.9275017837826</v>
      </c>
      <c r="F15" s="33">
        <f>SUM('popn figures'!F12:F17)</f>
        <v>2759.8340891816274</v>
      </c>
      <c r="G15" s="33">
        <f>SUM('popn figures'!F37:F42)</f>
        <v>3035.836572492427</v>
      </c>
      <c r="H15" s="33">
        <f>SUM('popn figures'!G12:G17)</f>
        <v>3360.9949991676185</v>
      </c>
      <c r="I15" s="33">
        <f>SUM('popn figures'!G37:G42)</f>
        <v>3531.0828982002095</v>
      </c>
      <c r="J15" s="33">
        <f>SUM('popn figures'!H12:H17)</f>
        <v>6838.0433881511599</v>
      </c>
      <c r="K15" s="33">
        <f>SUM('popn figures'!H37:H42)</f>
        <v>7273.0580708543193</v>
      </c>
      <c r="L15" s="33">
        <f>SUM('popn figures'!I12:I17)</f>
        <v>3739.2373096032734</v>
      </c>
      <c r="M15" s="33">
        <f>SUM('popn figures'!I37:I42)</f>
        <v>4104.9904005694589</v>
      </c>
      <c r="N15" s="33">
        <f>SUM(H15,F15,D15,J15,L15,B15)</f>
        <v>22105.513808424661</v>
      </c>
      <c r="O15" s="33">
        <f>SUM(I15,G15,E15,K15,M15,C15)</f>
        <v>23796.51325739891</v>
      </c>
    </row>
    <row r="16" spans="1:15" x14ac:dyDescent="0.35">
      <c r="A16" s="38" t="s">
        <v>50</v>
      </c>
      <c r="B16" s="32">
        <f t="shared" ref="B16:M16" si="22">B14/B15</f>
        <v>0.88963004406983814</v>
      </c>
      <c r="C16" s="32">
        <f t="shared" si="22"/>
        <v>0.81696400065361163</v>
      </c>
      <c r="D16" s="32">
        <f t="shared" si="22"/>
        <v>1.0252344429643099</v>
      </c>
      <c r="E16" s="32">
        <f t="shared" si="22"/>
        <v>1.0120214427654404</v>
      </c>
      <c r="F16" s="32">
        <f t="shared" si="22"/>
        <v>0.84425364884557752</v>
      </c>
      <c r="G16" s="32">
        <f t="shared" si="22"/>
        <v>0.84128375787474019</v>
      </c>
      <c r="H16" s="32">
        <f t="shared" si="22"/>
        <v>0.97709160555529329</v>
      </c>
      <c r="I16" s="32">
        <f t="shared" si="22"/>
        <v>1.0019589179861272</v>
      </c>
      <c r="J16" s="32">
        <f t="shared" si="22"/>
        <v>0.94573836884479301</v>
      </c>
      <c r="K16" s="32">
        <f t="shared" si="22"/>
        <v>0.96286870416495973</v>
      </c>
      <c r="L16" s="32">
        <f t="shared" si="22"/>
        <v>0.97747206111071594</v>
      </c>
      <c r="M16" s="32">
        <f t="shared" si="22"/>
        <v>1.0034128214839668</v>
      </c>
      <c r="N16" s="32">
        <f t="shared" ref="N16:O16" si="23">N14/N15</f>
        <v>0.95709152853695845</v>
      </c>
      <c r="O16" s="32">
        <f t="shared" si="23"/>
        <v>0.96455307345765706</v>
      </c>
    </row>
    <row r="17" spans="1:5" x14ac:dyDescent="0.35">
      <c r="A17" s="1" t="s">
        <v>0</v>
      </c>
    </row>
    <row r="24" spans="1:5" x14ac:dyDescent="0.35">
      <c r="A24" s="36"/>
      <c r="B24" s="36"/>
      <c r="C24" s="36"/>
      <c r="D24" s="37"/>
    </row>
    <row r="25" spans="1:5" x14ac:dyDescent="0.35">
      <c r="A25" s="36"/>
      <c r="B25" s="36"/>
      <c r="C25" s="36"/>
      <c r="D25" s="37"/>
    </row>
    <row r="26" spans="1:5" x14ac:dyDescent="0.35">
      <c r="A26" s="36"/>
      <c r="B26" s="36"/>
      <c r="C26" s="36"/>
      <c r="D26" s="37"/>
    </row>
    <row r="27" spans="1:5" x14ac:dyDescent="0.35">
      <c r="A27" s="36"/>
      <c r="B27" s="36"/>
      <c r="C27" s="36"/>
      <c r="D27" s="37"/>
      <c r="E27" s="37"/>
    </row>
    <row r="28" spans="1:5" x14ac:dyDescent="0.35">
      <c r="A28" s="36"/>
      <c r="B28" s="36"/>
      <c r="C28" s="36"/>
      <c r="D28" s="37"/>
    </row>
    <row r="29" spans="1:5" x14ac:dyDescent="0.35">
      <c r="A29" s="36"/>
      <c r="B29" s="36"/>
      <c r="C29" s="36"/>
      <c r="D29" s="37"/>
    </row>
    <row r="30" spans="1:5" x14ac:dyDescent="0.35">
      <c r="B30" s="36"/>
      <c r="C30" s="36"/>
      <c r="D30" s="37"/>
    </row>
  </sheetData>
  <mergeCells count="10">
    <mergeCell ref="A3:O3"/>
    <mergeCell ref="A9:O9"/>
    <mergeCell ref="A13:O13"/>
    <mergeCell ref="B4:C4"/>
    <mergeCell ref="N4:O4"/>
    <mergeCell ref="H4:I4"/>
    <mergeCell ref="F4:G4"/>
    <mergeCell ref="D4:E4"/>
    <mergeCell ref="J4:K4"/>
    <mergeCell ref="L4:M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enrollment figures</vt:lpstr>
      <vt:lpstr>popn figures</vt:lpstr>
      <vt:lpstr>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2022-11-14T08:44:15Z</dcterms:modified>
</cp:coreProperties>
</file>